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SRE\DHS\Projects\Wealth_Index\To be uploaded\Gambia DHS 2019\"/>
    </mc:Choice>
  </mc:AlternateContent>
  <xr:revisionPtr revIDLastSave="0" documentId="8_{F79F58E0-B090-42BE-A10A-3D5EEC9E5D7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6" i="4" l="1"/>
  <c r="M119" i="1"/>
  <c r="M97" i="1"/>
  <c r="M92" i="2"/>
  <c r="M114" i="2"/>
  <c r="L95" i="4" l="1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<sst xmlns="http://schemas.openxmlformats.org/spreadsheetml/2006/main" count="861" uniqueCount="178">
  <si>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</si>
  <si>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</si>
  <si>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</si>
  <si>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</si>
  <si>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</si>
  <si>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</si>
  <si>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</si>
  <si>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</si>
  <si>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</si>
  <si>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</si>
  <si>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</si>
  <si>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</si>
  <si>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</si>
  <si>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</si>
  <si>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</si>
  <si>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</si>
  <si>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</si>
  <si>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</si>
  <si>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</si>
  <si>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</si>
  <si>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</si>
  <si>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</si>
  <si>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</si>
  <si>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</si>
  <si>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</si>
  <si>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</si>
  <si>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</si>
  <si>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</si>
  <si>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</si>
  <si>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</si>
  <si>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</si>
  <si>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</si>
  <si>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</si>
  <si>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</si>
  <si>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</si>
  <si>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</si>
  <si>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</si>
  <si>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</si>
  <si>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</si>
  <si>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</si>
  <si>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</si>
  <si>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</si>
  <si>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</si>
  <si>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</si>
  <si>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</si>
  <si>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</si>
  <si>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</si>
  <si>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</si>
  <si>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</si>
  <si>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</si>
  <si>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</si>
  <si>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</si>
  <si>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</si>
  <si>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</si>
  <si>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</si>
  <si>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</si>
  <si>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Protected well</t>
  </si>
  <si>
    <t>QH101_32 Source of drinking water: Unprotected well or other</t>
  </si>
  <si>
    <t>QH101_91 Source of drinking water: Bottled water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</si>
  <si>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</si>
  <si>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</si>
  <si>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</si>
  <si>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</si>
  <si>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</si>
  <si>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</si>
  <si>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QH109_61 Type of toilet facility: No facility/bush/field</t>
  </si>
  <si>
    <t>QH109_96 Type of toilet facility: Flush, somewhere else or don't know where or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</si>
  <si>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</si>
  <si>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</si>
  <si>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</si>
  <si>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</si>
  <si>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</si>
  <si>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</si>
  <si>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QH109_96_sh Type of toilet facility: Flush, somewhere else or don't know where or other - shared</t>
  </si>
  <si>
    <t>QH113_1 Type of cooking fuel: Electricity</t>
  </si>
  <si>
    <t>QH113_2 Type of cooking fuel: LPG (gas tank)</t>
  </si>
  <si>
    <t>QH113_3 Type of cooking fuel: Biogas</t>
  </si>
  <si>
    <t>QH113_4 Type of cooking fuel: Kerosene</t>
  </si>
  <si>
    <t>QH113_5 Type of cooking fuel: Charcoal</t>
  </si>
  <si>
    <t>QH113_6 Type of cooking fuel: Wood</t>
  </si>
  <si>
    <t>QH113_8 Type of cooking fuel: Sawdust</t>
  </si>
  <si>
    <t>QH113_95 Type of cooking fuel: No food cooked in household</t>
  </si>
  <si>
    <t>QH113_96 Type of cooking fuel: Straw/shrubs/grass or other</t>
  </si>
  <si>
    <t>QH121A Electricity</t>
  </si>
  <si>
    <t>QH121B Sofa</t>
  </si>
  <si>
    <t>QH121C Wardrobe</t>
  </si>
  <si>
    <t>QH121D Bed</t>
  </si>
  <si>
    <t>QH121E Table</t>
  </si>
  <si>
    <t>QH121F Chair</t>
  </si>
  <si>
    <t>QH121G Radio</t>
  </si>
  <si>
    <t>QH121H Television</t>
  </si>
  <si>
    <t>QH121I Telephone (non-mobile)</t>
  </si>
  <si>
    <t>QH121J Refrigerator</t>
  </si>
  <si>
    <t>QH121K A fan</t>
  </si>
  <si>
    <t>QH121L Generator/ solar</t>
  </si>
  <si>
    <t>QH121M Computer</t>
  </si>
  <si>
    <t>QH121N Microwave</t>
  </si>
  <si>
    <t>QH121O DVD/VCD/ player</t>
  </si>
  <si>
    <t>QH121P Satellite dish</t>
  </si>
  <si>
    <t>QH121Q Washing machine</t>
  </si>
  <si>
    <t>QH121R Clock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</si>
  <si>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</si>
  <si>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</si>
  <si>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</si>
  <si>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</si>
  <si>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</si>
  <si>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</si>
  <si>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</si>
  <si>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QH122H Boat without motor</t>
  </si>
  <si>
    <t>QH123 Bank account</t>
  </si>
  <si>
    <t>QH142_11 Main floor material: Earth/sand</t>
  </si>
  <si>
    <t>QH142_12 Main floor material: Dung</t>
  </si>
  <si>
    <t>QH142_31 Main floor material: Parquet or polished wood</t>
  </si>
  <si>
    <t>QH142_32 Main floor material: Vinyl/ linoleum/ tapeh</t>
  </si>
  <si>
    <t>QH142_33 Main floor material: Tiles</t>
  </si>
  <si>
    <t>QH142_34 Main floor material: Cement/ concrete or other</t>
  </si>
  <si>
    <t>QH142_35 Main floor material: Carpet</t>
  </si>
  <si>
    <t>QH143_11 Main roof material: No roof</t>
  </si>
  <si>
    <t>QH143_12 Main roof material: Thatch/palm leaf</t>
  </si>
  <si>
    <t>QH143_21 Main roof material: Palm/bamboo</t>
  </si>
  <si>
    <t>QH143_22 Main roof material: Wood planks</t>
  </si>
  <si>
    <t>QH143_31 Main roof material: Metal corrugate</t>
  </si>
  <si>
    <t>QH143_32 Main roof material: Wood</t>
  </si>
  <si>
    <t>QH143_33 Main roof material: Ceramic tiles</t>
  </si>
  <si>
    <t>QH143_34 Main roof material: Cement/ concrete</t>
  </si>
  <si>
    <t>QH143_35 Main roof material: Decra</t>
  </si>
  <si>
    <t>QH144_11 Main wall material: No walls</t>
  </si>
  <si>
    <t>QH144_12 Main wall material: Cane/palm/trunks</t>
  </si>
  <si>
    <t>QH144_13 Main wall material: Dirt</t>
  </si>
  <si>
    <t>QH144_21 Main wall material: Bamboo with mud</t>
  </si>
  <si>
    <t>QH144_22 Main wall material: Stone with mud</t>
  </si>
  <si>
    <t>QH144_23 Main wall material: Mud/ mud bricks</t>
  </si>
  <si>
    <t>QH144_24 Main wall material: Plywood, cardboard, or reused wood/ pallets</t>
  </si>
  <si>
    <t>QH144_31 Main wall material: Cement</t>
  </si>
  <si>
    <t>QH144_32 Main wall material: Stone with lime/cement</t>
  </si>
  <si>
    <t>QH144_33 Main wall material: Bricks</t>
  </si>
  <si>
    <t>QH144_34 Main wall material: Cement blocks</t>
  </si>
  <si>
    <t>QH144_35 Main wall material: Mud blocks plastered with cement</t>
  </si>
  <si>
    <t>QH144_37 Main wall material: Bamboo with cement, wood planks/shingles, or ceramic tiles with cement</t>
  </si>
  <si>
    <t>QH144_96 Main wall material: Other</t>
  </si>
  <si>
    <t>HOUSE Owns a house</t>
  </si>
  <si>
    <t>LAND Owns land</t>
  </si>
  <si>
    <t>memsleep Number of members per sleeping room</t>
  </si>
  <si>
    <t>QH118A_1 Cows/bulls: 1-4</t>
  </si>
  <si>
    <t>QH118A_2 Cows/bulls: 5-9</t>
  </si>
  <si>
    <t>QH118A_3 Cows/bulls: 10+</t>
  </si>
  <si>
    <t>QH118B_1 Other cattle: 1-4</t>
  </si>
  <si>
    <t>QH118B_2 Other cattle: 5-9</t>
  </si>
  <si>
    <t>QH118B_3 Other cattle: 10+</t>
  </si>
  <si>
    <t>QH118C_1 Horses/donkeys/mules: 1-4</t>
  </si>
  <si>
    <t>QH118C_2 Horses/donkeys/mules: 5-9</t>
  </si>
  <si>
    <t>QH118C_3 Horses/donkeys/mules: 10+</t>
  </si>
  <si>
    <t>QH118D_1 Goats: 1-4</t>
  </si>
  <si>
    <t>QH118D_2 Goats: 5-9</t>
  </si>
  <si>
    <t>QH118D_3 Goats: 10+</t>
  </si>
  <si>
    <t>QH118E_1 Sheep: 1-4</t>
  </si>
  <si>
    <t>QH118E_2 Sheep: 5-9</t>
  </si>
  <si>
    <t>QH118E_3 Sheep: 10+</t>
  </si>
  <si>
    <t>QH118F_1 Chickens, ducks or guinea fowl: 1-9</t>
  </si>
  <si>
    <t>QH118F_2 Chickens, ducks or guinea fowl: 10-29</t>
  </si>
  <si>
    <t>QH118F_3 Chickens, ducks or guinea fowl: 30+</t>
  </si>
  <si>
    <t>QH118G_1 Pigs: 1-4</t>
  </si>
  <si>
    <t>QH118G_2 Pigs: 5-9</t>
  </si>
  <si>
    <t>QH118G_3 Pigs: 10+</t>
  </si>
  <si>
    <t>landarea</t>
  </si>
  <si>
    <t>(Constant)</t>
  </si>
  <si>
    <t>urbscore Urban wealth score</t>
  </si>
  <si>
    <t>rurscore Rural wealth score</t>
  </si>
  <si>
    <t>Combined Score= .562 + .769* Urban Score</t>
  </si>
  <si>
    <t xml:space="preserve">Combined Score= -865 + .576* Rural Score 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</si>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</sst>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7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3" fontId="5" fillId="0" borderId="29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74" fontId="5" fillId="0" borderId="17" xfId="2" applyNumberFormat="1" applyFont="1" applyBorder="1" applyAlignment="1">
      <alignment horizontal="right" vertical="center"/>
    </xf>
    <xf numFmtId="172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4" fillId="0" borderId="0" xfId="2"/>
    <xf numFmtId="0" fontId="5" fillId="0" borderId="20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4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171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8" xfId="4" applyFont="1" applyBorder="1" applyAlignment="1">
      <alignment horizontal="left" vertical="top" wrapText="1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75" fontId="5" fillId="0" borderId="24" xfId="4" applyNumberFormat="1" applyFont="1" applyBorder="1" applyAlignment="1">
      <alignment horizontal="right" vertical="center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5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1" fontId="5" fillId="0" borderId="17" xfId="4" applyNumberFormat="1" applyFont="1" applyBorder="1" applyAlignment="1">
      <alignment horizontal="right" vertical="center"/>
    </xf>
  </cellXfs>
  <cellStyles count="5">
    <cellStyle name="Normal" xfId="0" builtinId="0"/>
    <cellStyle name="Normal_Common" xfId="1" xr:uid="{00000000-0005-0000-0000-000001000000}"/>
    <cellStyle name="Normal_Composite" xfId="4" xr:uid="{EE067E5F-8705-458F-86BD-F96713CE104C}"/>
    <cellStyle name="Normal_Rural" xfId="3" xr:uid="{2B30E3A0-8F29-4844-8108-90055BC02394}"/>
    <cellStyle name="Normal_Urban" xfId="2" xr:uid="{4B957091-5733-4D13-9CAD-C4D46269A6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8</xdr:col>
      <xdr:colOff>438503</xdr:colOff>
      <xdr:row>76</xdr:row>
      <xdr:rowOff>31044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D4749B-64FF-43D9-825A-B7958F63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965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7"/>
  <sheetViews>
    <sheetView tabSelected="1" topLeftCell="A90" workbookViewId="0">
      <selection activeCell="M96" sqref="M96"/>
    </sheetView>
  </sheetViews>
  <sheetFormatPr defaultColWidth="9.08984375" defaultRowHeight="14.5" x14ac:dyDescent="0.35"/>
  <cols>
    <col min="1" max="1" width="9.08984375" style="3"/>
    <col min="2" max="2" width="30.7265625" style="3" customWidth="1"/>
    <col min="3" max="6" width="9.08984375" style="3"/>
    <col min="7" max="7" width="3.54296875" style="3" customWidth="1"/>
    <col min="8" max="8" width="27.7265625" style="3" customWidth="1"/>
    <col min="9" max="9" width="10.26953125" style="3" bestFit="1" customWidth="1"/>
    <col min="10" max="10" width="2.453125" style="3" customWidth="1"/>
    <col min="11" max="11" width="12.7265625" style="3" bestFit="1" customWidth="1"/>
    <col min="12" max="12" width="15.26953125" style="3" bestFit="1" customWidth="1"/>
    <col min="13" max="16384" width="9.08984375" style="3"/>
  </cols>
  <sheetData>
    <row r="1" spans="1:12" x14ac:dyDescent="0.35">
      <c r="A1" s="3" t="s">
        <v>43</v>
      </c>
    </row>
    <row r="2" spans="1:12" ht="15.75" customHeight="1" thickBot="1" x14ac:dyDescent="0.3">
      <c r="H2" s="6" t="s">
        <v>6</v>
      </c>
      <c r="I2" s="6"/>
      <c r="J2" s="27"/>
    </row>
    <row r="3" spans="1:12" ht="15.5" thickTop="1" thickBot="1" x14ac:dyDescent="0.3">
      <c r="B3" s="6" t="s">
        <v>0</v>
      </c>
      <c r="C3" s="6"/>
      <c r="D3" s="6"/>
      <c r="E3" s="6"/>
      <c r="F3" s="6"/>
      <c r="H3" s="28" t="s">
        <v>47</v>
      </c>
      <c r="I3" s="29" t="s">
        <v>4</v>
      </c>
      <c r="J3" s="27"/>
      <c r="K3" s="5" t="s">
        <v>8</v>
      </c>
      <c r="L3" s="5"/>
    </row>
    <row r="4" spans="1:12" ht="26" thickTop="1" thickBot="1" x14ac:dyDescent="0.3">
      <c r="B4" s="7" t="s">
        <v>47</v>
      </c>
      <c r="C4" s="8" t="s">
        <v>1</v>
      </c>
      <c r="D4" s="9" t="s">
        <v>49</v>
      </c>
      <c r="E4" s="9" t="s">
        <v>50</v>
      </c>
      <c r="F4" s="10" t="s">
        <v>2</v>
      </c>
      <c r="H4" s="30"/>
      <c r="I4" s="31" t="s">
        <v>5</v>
      </c>
      <c r="J4" s="27"/>
      <c r="K4" s="2" t="s">
        <v>9</v>
      </c>
      <c r="L4" s="2" t="s">
        <v>10</v>
      </c>
    </row>
    <row r="5" spans="1:12" ht="23.5" thickTop="1" x14ac:dyDescent="0.25">
      <c r="B5" s="11" t="s">
        <v>51</v>
      </c>
      <c r="C5" s="12">
        <v>6.3979233470758901E-2</v>
      </c>
      <c r="D5" s="13">
        <v>0.24473462532297888</v>
      </c>
      <c r="E5" s="14">
        <v>6549</v>
      </c>
      <c r="F5" s="15">
        <v>0</v>
      </c>
      <c r="H5" s="11" t="s">
        <v>51</v>
      </c>
      <c r="I5" s="32">
        <v>3.0966324204066177E-2</v>
      </c>
      <c r="J5" s="27"/>
      <c r="K5" s="3">
        <f>((1-C5)/D5)*I5</f>
        <v>0.11843490670693221</v>
      </c>
      <c r="L5" s="3">
        <f>((0-C5)/D5)*I5</f>
        <v>-8.0953060212405562E-3</v>
      </c>
    </row>
    <row r="6" spans="1:12" ht="23" x14ac:dyDescent="0.25">
      <c r="B6" s="16" t="s">
        <v>52</v>
      </c>
      <c r="C6" s="17">
        <v>0.3852496564360971</v>
      </c>
      <c r="D6" s="18">
        <v>0.48669140870560074</v>
      </c>
      <c r="E6" s="19">
        <v>6549</v>
      </c>
      <c r="F6" s="20">
        <v>0</v>
      </c>
      <c r="H6" s="16" t="s">
        <v>52</v>
      </c>
      <c r="I6" s="33">
        <v>5.7538505182355051E-2</v>
      </c>
      <c r="J6" s="27"/>
      <c r="K6" s="3">
        <f t="shared" ref="K6:K16" si="0">((1-C6)/D6)*I6</f>
        <v>7.2678118405830661E-2</v>
      </c>
      <c r="L6" s="3">
        <f t="shared" ref="L6:L69" si="1">((0-C6)/D6)*I6</f>
        <v>-4.5545676288601775E-2</v>
      </c>
    </row>
    <row r="7" spans="1:12" ht="23" x14ac:dyDescent="0.25">
      <c r="B7" s="16" t="s">
        <v>53</v>
      </c>
      <c r="C7" s="17">
        <v>9.1769735837532451E-2</v>
      </c>
      <c r="D7" s="18">
        <v>0.28872267005180097</v>
      </c>
      <c r="E7" s="19">
        <v>6549</v>
      </c>
      <c r="F7" s="20">
        <v>0</v>
      </c>
      <c r="H7" s="16" t="s">
        <v>53</v>
      </c>
      <c r="I7" s="33">
        <v>-1.5724691262227288E-3</v>
      </c>
      <c r="J7" s="27"/>
      <c r="K7" s="3">
        <f t="shared" si="0"/>
        <v>-4.9464908648855343E-3</v>
      </c>
      <c r="L7" s="3">
        <f t="shared" si="1"/>
        <v>4.9980514623339028E-4</v>
      </c>
    </row>
    <row r="8" spans="1:12" ht="23" x14ac:dyDescent="0.25">
      <c r="B8" s="16" t="s">
        <v>54</v>
      </c>
      <c r="C8" s="17">
        <v>0.269659489998473</v>
      </c>
      <c r="D8" s="18">
        <v>0.44381677109780671</v>
      </c>
      <c r="E8" s="19">
        <v>6549</v>
      </c>
      <c r="F8" s="20">
        <v>0</v>
      </c>
      <c r="H8" s="16" t="s">
        <v>54</v>
      </c>
      <c r="I8" s="33">
        <v>-4.7545075317843348E-2</v>
      </c>
      <c r="J8" s="27"/>
      <c r="K8" s="3">
        <f t="shared" si="0"/>
        <v>-7.8239707953808607E-2</v>
      </c>
      <c r="L8" s="3">
        <f t="shared" si="1"/>
        <v>2.8888004232997276E-2</v>
      </c>
    </row>
    <row r="9" spans="1:12" ht="23" x14ac:dyDescent="0.25">
      <c r="B9" s="16" t="s">
        <v>55</v>
      </c>
      <c r="C9" s="17">
        <v>0.10795541304015878</v>
      </c>
      <c r="D9" s="18">
        <v>0.31034778680585851</v>
      </c>
      <c r="E9" s="19">
        <v>6549</v>
      </c>
      <c r="F9" s="20">
        <v>0</v>
      </c>
      <c r="H9" s="16" t="s">
        <v>55</v>
      </c>
      <c r="I9" s="33">
        <v>-2.701809337940142E-2</v>
      </c>
      <c r="J9" s="27"/>
      <c r="K9" s="3">
        <f t="shared" si="0"/>
        <v>-7.7659145557714013E-2</v>
      </c>
      <c r="L9" s="3">
        <f t="shared" si="1"/>
        <v>9.398325215560388E-3</v>
      </c>
    </row>
    <row r="10" spans="1:12" ht="23" x14ac:dyDescent="0.25">
      <c r="B10" s="16" t="s">
        <v>56</v>
      </c>
      <c r="C10" s="17">
        <v>2.3667735532142312E-2</v>
      </c>
      <c r="D10" s="18">
        <v>0.15202336260697699</v>
      </c>
      <c r="E10" s="19">
        <v>6549</v>
      </c>
      <c r="F10" s="20">
        <v>0</v>
      </c>
      <c r="H10" s="16" t="s">
        <v>56</v>
      </c>
      <c r="I10" s="33">
        <v>-1.2658963584179889E-2</v>
      </c>
      <c r="J10" s="27"/>
      <c r="K10" s="3">
        <f t="shared" si="0"/>
        <v>-8.1299047528049326E-2</v>
      </c>
      <c r="L10" s="3">
        <f t="shared" si="1"/>
        <v>1.9708089407018529E-3</v>
      </c>
    </row>
    <row r="11" spans="1:12" ht="23" x14ac:dyDescent="0.25">
      <c r="B11" s="16" t="s">
        <v>57</v>
      </c>
      <c r="C11" s="17">
        <v>4.7335471064284623E-2</v>
      </c>
      <c r="D11" s="18">
        <v>0.21237163429290326</v>
      </c>
      <c r="E11" s="19">
        <v>6549</v>
      </c>
      <c r="F11" s="20">
        <v>0</v>
      </c>
      <c r="H11" s="16" t="s">
        <v>57</v>
      </c>
      <c r="I11" s="33">
        <v>-2.2176579069442516E-2</v>
      </c>
      <c r="J11" s="27"/>
      <c r="K11" s="3">
        <f t="shared" si="0"/>
        <v>-9.9480518304332174E-2</v>
      </c>
      <c r="L11" s="3">
        <f t="shared" si="1"/>
        <v>4.9429332704508683E-3</v>
      </c>
    </row>
    <row r="12" spans="1:12" ht="23" x14ac:dyDescent="0.25">
      <c r="B12" s="16" t="s">
        <v>58</v>
      </c>
      <c r="C12" s="17">
        <v>1.0383264620552758E-2</v>
      </c>
      <c r="D12" s="18">
        <v>0.1013756464191293</v>
      </c>
      <c r="E12" s="19">
        <v>6549</v>
      </c>
      <c r="F12" s="20">
        <v>0</v>
      </c>
      <c r="H12" s="16" t="s">
        <v>58</v>
      </c>
      <c r="I12" s="33">
        <v>9.7895448304749742E-3</v>
      </c>
      <c r="J12" s="27"/>
      <c r="K12" s="3">
        <f t="shared" si="0"/>
        <v>9.5564346449950821E-2</v>
      </c>
      <c r="L12" s="3">
        <f t="shared" si="1"/>
        <v>-1.0026809996291708E-3</v>
      </c>
    </row>
    <row r="13" spans="1:12" ht="23" x14ac:dyDescent="0.25">
      <c r="B13" s="16" t="s">
        <v>59</v>
      </c>
      <c r="C13" s="17">
        <v>5.5886394869445716E-2</v>
      </c>
      <c r="D13" s="18">
        <v>0.22971975020522531</v>
      </c>
      <c r="E13" s="19">
        <v>6549</v>
      </c>
      <c r="F13" s="20">
        <v>0</v>
      </c>
      <c r="H13" s="16" t="s">
        <v>59</v>
      </c>
      <c r="I13" s="33">
        <v>3.1713934666538719E-2</v>
      </c>
      <c r="J13" s="27"/>
      <c r="K13" s="3">
        <f t="shared" si="0"/>
        <v>0.13033949916866866</v>
      </c>
      <c r="L13" s="3">
        <f t="shared" si="1"/>
        <v>-7.7153900526819872E-3</v>
      </c>
    </row>
    <row r="14" spans="1:12" ht="23" x14ac:dyDescent="0.25">
      <c r="B14" s="16" t="s">
        <v>60</v>
      </c>
      <c r="C14" s="17">
        <v>0.16185677202626356</v>
      </c>
      <c r="D14" s="18">
        <v>0.36834749221794011</v>
      </c>
      <c r="E14" s="19">
        <v>6549</v>
      </c>
      <c r="F14" s="20">
        <v>0</v>
      </c>
      <c r="H14" s="16" t="s">
        <v>60</v>
      </c>
      <c r="I14" s="33">
        <v>5.5870217224287325E-2</v>
      </c>
      <c r="J14" s="27"/>
      <c r="K14" s="3">
        <f t="shared" si="0"/>
        <v>0.12712790286692588</v>
      </c>
      <c r="L14" s="3">
        <f t="shared" si="1"/>
        <v>-2.4550114235551364E-2</v>
      </c>
    </row>
    <row r="15" spans="1:12" ht="23" x14ac:dyDescent="0.25">
      <c r="B15" s="16" t="s">
        <v>61</v>
      </c>
      <c r="C15" s="17">
        <v>2.6110856619331196E-2</v>
      </c>
      <c r="D15" s="18">
        <v>0.15947715596282522</v>
      </c>
      <c r="E15" s="19">
        <v>6549</v>
      </c>
      <c r="F15" s="20">
        <v>0</v>
      </c>
      <c r="H15" s="16" t="s">
        <v>61</v>
      </c>
      <c r="I15" s="33">
        <v>6.3013605211081555E-3</v>
      </c>
      <c r="J15" s="27"/>
      <c r="K15" s="3">
        <f t="shared" si="0"/>
        <v>3.8480913225373205E-2</v>
      </c>
      <c r="L15" s="3">
        <f t="shared" si="1"/>
        <v>-1.0317083978580775E-3</v>
      </c>
    </row>
    <row r="16" spans="1:12" ht="23" x14ac:dyDescent="0.25">
      <c r="B16" s="16" t="s">
        <v>62</v>
      </c>
      <c r="C16" s="17">
        <v>1.2673690639792335E-2</v>
      </c>
      <c r="D16" s="18">
        <v>0.11187036775194335</v>
      </c>
      <c r="E16" s="19">
        <v>6549</v>
      </c>
      <c r="F16" s="20">
        <v>0</v>
      </c>
      <c r="H16" s="16" t="s">
        <v>62</v>
      </c>
      <c r="I16" s="33">
        <v>-5.8688268575841126E-4</v>
      </c>
      <c r="J16" s="27"/>
      <c r="K16" s="3">
        <f t="shared" si="0"/>
        <v>-5.1796085755442863E-3</v>
      </c>
      <c r="L16" s="3">
        <f t="shared" si="1"/>
        <v>6.6487397428112544E-5</v>
      </c>
    </row>
    <row r="17" spans="2:12" ht="23" x14ac:dyDescent="0.25">
      <c r="B17" s="16" t="s">
        <v>63</v>
      </c>
      <c r="C17" s="17">
        <v>0.15132081233776151</v>
      </c>
      <c r="D17" s="18">
        <v>0.35838866697733246</v>
      </c>
      <c r="E17" s="19">
        <v>6549</v>
      </c>
      <c r="F17" s="20">
        <v>0</v>
      </c>
      <c r="H17" s="16" t="s">
        <v>63</v>
      </c>
      <c r="I17" s="33">
        <v>-1.2928038280611958E-2</v>
      </c>
      <c r="J17" s="27"/>
      <c r="K17" s="3">
        <f>((1-C17)/D17)*I17</f>
        <v>-3.0614129399214589E-2</v>
      </c>
      <c r="L17" s="3">
        <f t="shared" si="1"/>
        <v>5.4585466417095465E-3</v>
      </c>
    </row>
    <row r="18" spans="2:12" ht="23" x14ac:dyDescent="0.25">
      <c r="B18" s="16" t="s">
        <v>64</v>
      </c>
      <c r="C18" s="17">
        <v>0.22232401893418846</v>
      </c>
      <c r="D18" s="18">
        <v>0.41583945693620045</v>
      </c>
      <c r="E18" s="19">
        <v>6549</v>
      </c>
      <c r="F18" s="20">
        <v>0</v>
      </c>
      <c r="H18" s="16" t="s">
        <v>64</v>
      </c>
      <c r="I18" s="33">
        <v>-4.3852982611892931E-2</v>
      </c>
      <c r="J18" s="27"/>
      <c r="K18" s="3">
        <f t="shared" ref="K18:K81" si="2">((1-C18)/D18)*I18</f>
        <v>-8.201100378167836E-2</v>
      </c>
      <c r="L18" s="3">
        <f t="shared" si="1"/>
        <v>2.3445517672515948E-2</v>
      </c>
    </row>
    <row r="19" spans="2:12" ht="23" x14ac:dyDescent="0.25">
      <c r="B19" s="16" t="s">
        <v>65</v>
      </c>
      <c r="C19" s="17">
        <v>1.4811421591082608E-2</v>
      </c>
      <c r="D19" s="18">
        <v>0.12080675417735164</v>
      </c>
      <c r="E19" s="19">
        <v>6549</v>
      </c>
      <c r="F19" s="20">
        <v>0</v>
      </c>
      <c r="H19" s="16" t="s">
        <v>65</v>
      </c>
      <c r="I19" s="33">
        <v>-1.6722325167609499E-2</v>
      </c>
      <c r="J19" s="27"/>
      <c r="K19" s="3">
        <f t="shared" si="2"/>
        <v>-0.13637187648782526</v>
      </c>
      <c r="L19" s="3">
        <f t="shared" si="1"/>
        <v>2.050228149305494E-3</v>
      </c>
    </row>
    <row r="20" spans="2:12" ht="34.5" x14ac:dyDescent="0.25">
      <c r="B20" s="16" t="s">
        <v>66</v>
      </c>
      <c r="C20" s="17">
        <v>7.6347533974652616E-4</v>
      </c>
      <c r="D20" s="18">
        <v>2.7622616690966349E-2</v>
      </c>
      <c r="E20" s="19">
        <v>6549</v>
      </c>
      <c r="F20" s="20">
        <v>0</v>
      </c>
      <c r="H20" s="16" t="s">
        <v>66</v>
      </c>
      <c r="I20" s="33">
        <v>9.8397971809205983E-4</v>
      </c>
      <c r="J20" s="27"/>
      <c r="K20" s="3">
        <f t="shared" si="2"/>
        <v>3.5595051867915145E-2</v>
      </c>
      <c r="L20" s="3">
        <f t="shared" si="1"/>
        <v>-2.7196708334287243E-5</v>
      </c>
    </row>
    <row r="21" spans="2:12" ht="34.5" x14ac:dyDescent="0.25">
      <c r="B21" s="16" t="s">
        <v>67</v>
      </c>
      <c r="C21" s="17">
        <v>7.4667888227210266E-2</v>
      </c>
      <c r="D21" s="18">
        <v>0.26287477323726999</v>
      </c>
      <c r="E21" s="19">
        <v>6549</v>
      </c>
      <c r="F21" s="20">
        <v>0</v>
      </c>
      <c r="H21" s="16" t="s">
        <v>67</v>
      </c>
      <c r="I21" s="33">
        <v>1.401798777947718E-2</v>
      </c>
      <c r="J21" s="27"/>
      <c r="K21" s="3">
        <f t="shared" si="2"/>
        <v>4.9344005417670589E-2</v>
      </c>
      <c r="L21" s="3">
        <f t="shared" si="1"/>
        <v>-3.9817192490496566E-3</v>
      </c>
    </row>
    <row r="22" spans="2:12" ht="23" x14ac:dyDescent="0.25">
      <c r="B22" s="16" t="s">
        <v>68</v>
      </c>
      <c r="C22" s="17">
        <v>3.2065964269354104E-2</v>
      </c>
      <c r="D22" s="18">
        <v>0.17618875741135454</v>
      </c>
      <c r="E22" s="19">
        <v>6549</v>
      </c>
      <c r="F22" s="20">
        <v>0</v>
      </c>
      <c r="H22" s="16" t="s">
        <v>68</v>
      </c>
      <c r="I22" s="33">
        <v>8.6584017414672726E-3</v>
      </c>
      <c r="J22" s="27"/>
      <c r="K22" s="3">
        <f t="shared" si="2"/>
        <v>4.7566949581401431E-2</v>
      </c>
      <c r="L22" s="3">
        <f t="shared" si="1"/>
        <v>-1.5758099719347378E-3</v>
      </c>
    </row>
    <row r="23" spans="2:12" ht="23" x14ac:dyDescent="0.25">
      <c r="B23" s="16" t="s">
        <v>69</v>
      </c>
      <c r="C23" s="17">
        <v>1.6185677202626356E-2</v>
      </c>
      <c r="D23" s="18">
        <v>0.12619878326696771</v>
      </c>
      <c r="E23" s="19">
        <v>6549</v>
      </c>
      <c r="F23" s="20">
        <v>0</v>
      </c>
      <c r="H23" s="16" t="s">
        <v>69</v>
      </c>
      <c r="I23" s="33">
        <v>3.0852814142222061E-3</v>
      </c>
      <c r="J23" s="27"/>
      <c r="K23" s="3">
        <f t="shared" si="2"/>
        <v>2.4052086451191949E-2</v>
      </c>
      <c r="L23" s="3">
        <f t="shared" si="1"/>
        <v>-3.9570404529355057E-4</v>
      </c>
    </row>
    <row r="24" spans="2:12" ht="34.5" x14ac:dyDescent="0.25">
      <c r="B24" s="16" t="s">
        <v>70</v>
      </c>
      <c r="C24" s="17">
        <v>1.4658726523133304E-2</v>
      </c>
      <c r="D24" s="18">
        <v>0.12019173890524376</v>
      </c>
      <c r="E24" s="19">
        <v>6549</v>
      </c>
      <c r="F24" s="20">
        <v>0</v>
      </c>
      <c r="H24" s="16" t="s">
        <v>70</v>
      </c>
      <c r="I24" s="33">
        <v>-2.4334493217459245E-3</v>
      </c>
      <c r="J24" s="27"/>
      <c r="K24" s="3">
        <f t="shared" si="2"/>
        <v>-1.9949607813902225E-2</v>
      </c>
      <c r="L24" s="3">
        <f t="shared" si="1"/>
        <v>2.9678635520449613E-4</v>
      </c>
    </row>
    <row r="25" spans="2:12" ht="23" x14ac:dyDescent="0.25">
      <c r="B25" s="16" t="s">
        <v>71</v>
      </c>
      <c r="C25" s="17">
        <v>0.10566498702091923</v>
      </c>
      <c r="D25" s="18">
        <v>0.30743182888363058</v>
      </c>
      <c r="E25" s="19">
        <v>6549</v>
      </c>
      <c r="F25" s="20">
        <v>0</v>
      </c>
      <c r="H25" s="16" t="s">
        <v>71</v>
      </c>
      <c r="I25" s="33">
        <v>-7.3230445271802924E-3</v>
      </c>
      <c r="J25" s="27"/>
      <c r="K25" s="3">
        <f t="shared" si="2"/>
        <v>-2.1303113428574778E-2</v>
      </c>
      <c r="L25" s="3">
        <f t="shared" si="1"/>
        <v>2.5169463023004515E-3</v>
      </c>
    </row>
    <row r="26" spans="2:12" ht="34.5" x14ac:dyDescent="0.25">
      <c r="B26" s="16" t="s">
        <v>72</v>
      </c>
      <c r="C26" s="17">
        <v>0.10887158344785464</v>
      </c>
      <c r="D26" s="18">
        <v>0.31150181104401303</v>
      </c>
      <c r="E26" s="19">
        <v>6549</v>
      </c>
      <c r="F26" s="20">
        <v>0</v>
      </c>
      <c r="H26" s="16" t="s">
        <v>72</v>
      </c>
      <c r="I26" s="33">
        <v>-2.1783843298803288E-2</v>
      </c>
      <c r="J26" s="27"/>
      <c r="K26" s="3">
        <f t="shared" si="2"/>
        <v>-6.2318102486215818E-2</v>
      </c>
      <c r="L26" s="3">
        <f t="shared" si="1"/>
        <v>7.6135721509033374E-3</v>
      </c>
    </row>
    <row r="27" spans="2:12" ht="34.5" x14ac:dyDescent="0.25">
      <c r="B27" s="16" t="s">
        <v>73</v>
      </c>
      <c r="C27" s="17">
        <v>2.1377309512902731E-3</v>
      </c>
      <c r="D27" s="18">
        <v>4.6189683161791034E-2</v>
      </c>
      <c r="E27" s="19">
        <v>6549</v>
      </c>
      <c r="F27" s="20">
        <v>0</v>
      </c>
      <c r="H27" s="16" t="s">
        <v>73</v>
      </c>
      <c r="I27" s="33">
        <v>-4.6008166139329581E-3</v>
      </c>
      <c r="J27" s="27"/>
      <c r="K27" s="3">
        <f t="shared" si="2"/>
        <v>-9.9394085250056191E-2</v>
      </c>
      <c r="L27" s="3">
        <f t="shared" si="1"/>
        <v>2.1293300589147459E-4</v>
      </c>
    </row>
    <row r="28" spans="2:12" ht="23" x14ac:dyDescent="0.25">
      <c r="B28" s="16" t="s">
        <v>74</v>
      </c>
      <c r="C28" s="17">
        <v>3.2065964269354106E-3</v>
      </c>
      <c r="D28" s="18">
        <v>5.6540271508319896E-2</v>
      </c>
      <c r="E28" s="19">
        <v>6549</v>
      </c>
      <c r="F28" s="20">
        <v>0</v>
      </c>
      <c r="H28" s="16" t="s">
        <v>74</v>
      </c>
      <c r="I28" s="33">
        <v>5.2014741602010072E-3</v>
      </c>
      <c r="J28" s="27"/>
      <c r="K28" s="3">
        <f t="shared" si="2"/>
        <v>9.1700923844717785E-2</v>
      </c>
      <c r="L28" s="3">
        <f t="shared" si="1"/>
        <v>-2.9499378075047091E-4</v>
      </c>
    </row>
    <row r="29" spans="2:12" ht="23" x14ac:dyDescent="0.25">
      <c r="B29" s="16" t="s">
        <v>75</v>
      </c>
      <c r="C29" s="17">
        <v>3.099709879370896E-2</v>
      </c>
      <c r="D29" s="18">
        <v>0.17332300987497226</v>
      </c>
      <c r="E29" s="19">
        <v>6549</v>
      </c>
      <c r="F29" s="20">
        <v>0</v>
      </c>
      <c r="H29" s="16" t="s">
        <v>75</v>
      </c>
      <c r="I29" s="33">
        <v>2.2675899321072245E-2</v>
      </c>
      <c r="J29" s="27"/>
      <c r="K29" s="3">
        <f t="shared" si="2"/>
        <v>0.12677492876122537</v>
      </c>
      <c r="L29" s="3">
        <f t="shared" si="1"/>
        <v>-4.0553593662982588E-3</v>
      </c>
    </row>
    <row r="30" spans="2:12" ht="23" x14ac:dyDescent="0.25">
      <c r="B30" s="16" t="s">
        <v>76</v>
      </c>
      <c r="C30" s="17">
        <v>1.0994044892349977E-2</v>
      </c>
      <c r="D30" s="18">
        <v>0.10428248368320918</v>
      </c>
      <c r="E30" s="19">
        <v>6549</v>
      </c>
      <c r="F30" s="20">
        <v>0</v>
      </c>
      <c r="H30" s="16" t="s">
        <v>76</v>
      </c>
      <c r="I30" s="33">
        <v>1.3549059310348308E-2</v>
      </c>
      <c r="J30" s="27"/>
      <c r="K30" s="3">
        <f t="shared" si="2"/>
        <v>0.12849809355086173</v>
      </c>
      <c r="L30" s="3">
        <f t="shared" si="1"/>
        <v>-1.4284178995927197E-3</v>
      </c>
    </row>
    <row r="31" spans="2:12" ht="23" x14ac:dyDescent="0.25">
      <c r="B31" s="16" t="s">
        <v>77</v>
      </c>
      <c r="C31" s="17">
        <v>4.2754619025805463E-3</v>
      </c>
      <c r="D31" s="18">
        <v>6.5252068765057639E-2</v>
      </c>
      <c r="E31" s="19">
        <v>6549</v>
      </c>
      <c r="F31" s="20">
        <v>0</v>
      </c>
      <c r="H31" s="16" t="s">
        <v>77</v>
      </c>
      <c r="I31" s="33">
        <v>5.5607097999099018E-3</v>
      </c>
      <c r="J31" s="27"/>
      <c r="K31" s="3">
        <f t="shared" si="2"/>
        <v>8.4854554067013727E-2</v>
      </c>
      <c r="L31" s="3">
        <f t="shared" si="1"/>
        <v>-3.6435017848127348E-4</v>
      </c>
    </row>
    <row r="32" spans="2:12" ht="23" x14ac:dyDescent="0.25">
      <c r="B32" s="16" t="s">
        <v>78</v>
      </c>
      <c r="C32" s="17">
        <v>0.3003511986562834</v>
      </c>
      <c r="D32" s="18">
        <v>0.45844568753376647</v>
      </c>
      <c r="E32" s="19">
        <v>6549</v>
      </c>
      <c r="F32" s="20">
        <v>0</v>
      </c>
      <c r="H32" s="16" t="s">
        <v>78</v>
      </c>
      <c r="I32" s="33">
        <v>5.3202360655680347E-2</v>
      </c>
      <c r="J32" s="27"/>
      <c r="K32" s="3">
        <f t="shared" si="2"/>
        <v>8.1193844491472572E-2</v>
      </c>
      <c r="L32" s="3">
        <f t="shared" si="1"/>
        <v>-3.4855585358953854E-2</v>
      </c>
    </row>
    <row r="33" spans="2:12" ht="23" x14ac:dyDescent="0.25">
      <c r="B33" s="16" t="s">
        <v>79</v>
      </c>
      <c r="C33" s="17">
        <v>0.54786990380210721</v>
      </c>
      <c r="D33" s="18">
        <v>0.49774119976991782</v>
      </c>
      <c r="E33" s="19">
        <v>6549</v>
      </c>
      <c r="F33" s="20">
        <v>0</v>
      </c>
      <c r="H33" s="16" t="s">
        <v>79</v>
      </c>
      <c r="I33" s="33">
        <v>-6.4041795931994688E-2</v>
      </c>
      <c r="J33" s="27"/>
      <c r="K33" s="3">
        <f t="shared" si="2"/>
        <v>-5.8173250212767605E-2</v>
      </c>
      <c r="L33" s="3">
        <f t="shared" si="1"/>
        <v>7.0491598028845054E-2</v>
      </c>
    </row>
    <row r="34" spans="2:12" ht="23" x14ac:dyDescent="0.25">
      <c r="B34" s="16" t="s">
        <v>80</v>
      </c>
      <c r="C34" s="17">
        <v>1.8323408153916628E-3</v>
      </c>
      <c r="D34" s="18">
        <v>4.2769880312136015E-2</v>
      </c>
      <c r="E34" s="19">
        <v>6549</v>
      </c>
      <c r="F34" s="20">
        <v>0</v>
      </c>
      <c r="H34" s="16" t="s">
        <v>80</v>
      </c>
      <c r="I34" s="33">
        <v>3.2925897018480166E-3</v>
      </c>
      <c r="J34" s="27"/>
      <c r="K34" s="3">
        <f t="shared" si="2"/>
        <v>7.6842781213404918E-2</v>
      </c>
      <c r="L34" s="3">
        <f t="shared" si="1"/>
        <v>-1.4106063554548861E-4</v>
      </c>
    </row>
    <row r="35" spans="2:12" ht="23" x14ac:dyDescent="0.25">
      <c r="B35" s="16" t="s">
        <v>81</v>
      </c>
      <c r="C35" s="17">
        <v>9.9557184302947022E-2</v>
      </c>
      <c r="D35" s="18">
        <v>0.29943153120645283</v>
      </c>
      <c r="E35" s="19">
        <v>6549</v>
      </c>
      <c r="F35" s="20">
        <v>0</v>
      </c>
      <c r="H35" s="16" t="s">
        <v>81</v>
      </c>
      <c r="I35" s="33">
        <v>4.3029588774073308E-3</v>
      </c>
      <c r="J35" s="27"/>
      <c r="K35" s="3">
        <f t="shared" si="2"/>
        <v>1.2939747500171716E-2</v>
      </c>
      <c r="L35" s="3">
        <f t="shared" si="1"/>
        <v>-1.430679221657107E-3</v>
      </c>
    </row>
    <row r="36" spans="2:12" ht="23" x14ac:dyDescent="0.25">
      <c r="B36" s="16" t="s">
        <v>82</v>
      </c>
      <c r="C36" s="17">
        <v>9.1617040769583142E-4</v>
      </c>
      <c r="D36" s="18">
        <v>3.0256748459804798E-2</v>
      </c>
      <c r="E36" s="19">
        <v>6549</v>
      </c>
      <c r="F36" s="20">
        <v>0</v>
      </c>
      <c r="H36" s="16" t="s">
        <v>82</v>
      </c>
      <c r="I36" s="33">
        <v>1.8659322470080438E-3</v>
      </c>
      <c r="J36" s="27"/>
      <c r="K36" s="3">
        <f t="shared" si="2"/>
        <v>6.1613452535295876E-2</v>
      </c>
      <c r="L36" s="3">
        <f t="shared" si="1"/>
        <v>-5.6500185727002182E-5</v>
      </c>
    </row>
    <row r="37" spans="2:12" x14ac:dyDescent="0.25">
      <c r="B37" s="16" t="s">
        <v>83</v>
      </c>
      <c r="C37" s="17">
        <v>0.58375324477019397</v>
      </c>
      <c r="D37" s="18">
        <v>0.49297312536076793</v>
      </c>
      <c r="E37" s="19">
        <v>6549</v>
      </c>
      <c r="F37" s="20">
        <v>0</v>
      </c>
      <c r="H37" s="16" t="s">
        <v>83</v>
      </c>
      <c r="I37" s="33">
        <v>7.9766611597272594E-2</v>
      </c>
      <c r="J37" s="27"/>
      <c r="K37" s="3">
        <f t="shared" si="2"/>
        <v>6.7351730844845928E-2</v>
      </c>
      <c r="L37" s="3">
        <f t="shared" si="1"/>
        <v>-9.4455490469495987E-2</v>
      </c>
    </row>
    <row r="38" spans="2:12" x14ac:dyDescent="0.25">
      <c r="B38" s="16" t="s">
        <v>84</v>
      </c>
      <c r="C38" s="17">
        <v>0.45686364330432128</v>
      </c>
      <c r="D38" s="18">
        <v>0.49817381520692994</v>
      </c>
      <c r="E38" s="19">
        <v>6549</v>
      </c>
      <c r="F38" s="20">
        <v>0</v>
      </c>
      <c r="H38" s="16" t="s">
        <v>84</v>
      </c>
      <c r="I38" s="33">
        <v>6.7303325344713075E-2</v>
      </c>
      <c r="J38" s="27"/>
      <c r="K38" s="3">
        <f t="shared" si="2"/>
        <v>7.3377768572696539E-2</v>
      </c>
      <c r="L38" s="3">
        <f t="shared" si="1"/>
        <v>-6.1722317562414405E-2</v>
      </c>
    </row>
    <row r="39" spans="2:12" x14ac:dyDescent="0.25">
      <c r="B39" s="16" t="s">
        <v>85</v>
      </c>
      <c r="C39" s="17">
        <v>0.45716903344021986</v>
      </c>
      <c r="D39" s="18">
        <v>0.49820016834576886</v>
      </c>
      <c r="E39" s="19">
        <v>6549</v>
      </c>
      <c r="F39" s="20">
        <v>0</v>
      </c>
      <c r="H39" s="16" t="s">
        <v>85</v>
      </c>
      <c r="I39" s="33">
        <v>6.2844951071626118E-2</v>
      </c>
      <c r="J39" s="27"/>
      <c r="K39" s="3">
        <f t="shared" si="2"/>
        <v>6.8474857499318267E-2</v>
      </c>
      <c r="L39" s="3">
        <f t="shared" si="1"/>
        <v>-5.7669120493096734E-2</v>
      </c>
    </row>
    <row r="40" spans="2:12" x14ac:dyDescent="0.25">
      <c r="B40" s="16" t="s">
        <v>86</v>
      </c>
      <c r="C40" s="17">
        <v>0.89280806229958776</v>
      </c>
      <c r="D40" s="18">
        <v>0.30938073893020884</v>
      </c>
      <c r="E40" s="19">
        <v>6549</v>
      </c>
      <c r="F40" s="20">
        <v>0</v>
      </c>
      <c r="H40" s="16" t="s">
        <v>86</v>
      </c>
      <c r="I40" s="33">
        <v>2.7889170968961575E-2</v>
      </c>
      <c r="J40" s="27"/>
      <c r="K40" s="3">
        <f t="shared" si="2"/>
        <v>9.6628325582202943E-3</v>
      </c>
      <c r="L40" s="3">
        <f t="shared" si="1"/>
        <v>-8.0482310495604101E-2</v>
      </c>
    </row>
    <row r="41" spans="2:12" x14ac:dyDescent="0.25">
      <c r="B41" s="16" t="s">
        <v>87</v>
      </c>
      <c r="C41" s="17">
        <v>0.68102000305390131</v>
      </c>
      <c r="D41" s="18">
        <v>0.46611686708184347</v>
      </c>
      <c r="E41" s="19">
        <v>6549</v>
      </c>
      <c r="F41" s="20">
        <v>0</v>
      </c>
      <c r="H41" s="16" t="s">
        <v>87</v>
      </c>
      <c r="I41" s="33">
        <v>4.0046179625185384E-2</v>
      </c>
      <c r="J41" s="27"/>
      <c r="K41" s="3">
        <f t="shared" si="2"/>
        <v>2.7404994662640333E-2</v>
      </c>
      <c r="L41" s="3">
        <f t="shared" si="1"/>
        <v>-5.8509466824019071E-2</v>
      </c>
    </row>
    <row r="42" spans="2:12" x14ac:dyDescent="0.25">
      <c r="B42" s="16" t="s">
        <v>88</v>
      </c>
      <c r="C42" s="17">
        <v>0.77660711559016649</v>
      </c>
      <c r="D42" s="18">
        <v>0.41655131555352404</v>
      </c>
      <c r="E42" s="19">
        <v>6549</v>
      </c>
      <c r="F42" s="20">
        <v>0</v>
      </c>
      <c r="H42" s="16" t="s">
        <v>88</v>
      </c>
      <c r="I42" s="33">
        <v>3.9340886781103812E-2</v>
      </c>
      <c r="J42" s="27"/>
      <c r="K42" s="3">
        <f t="shared" si="2"/>
        <v>2.1098178892060684E-2</v>
      </c>
      <c r="L42" s="3">
        <f t="shared" si="1"/>
        <v>-7.3346095587847354E-2</v>
      </c>
    </row>
    <row r="43" spans="2:12" x14ac:dyDescent="0.25">
      <c r="B43" s="16" t="s">
        <v>89</v>
      </c>
      <c r="C43" s="17">
        <v>0.61352878302030844</v>
      </c>
      <c r="D43" s="18">
        <v>0.48697785028516632</v>
      </c>
      <c r="E43" s="19">
        <v>6549</v>
      </c>
      <c r="F43" s="20">
        <v>0</v>
      </c>
      <c r="H43" s="16" t="s">
        <v>89</v>
      </c>
      <c r="I43" s="33">
        <v>7.714344925941744E-3</v>
      </c>
      <c r="J43" s="27"/>
      <c r="K43" s="3">
        <f t="shared" si="2"/>
        <v>6.1221927649973635E-3</v>
      </c>
      <c r="L43" s="3">
        <f t="shared" si="1"/>
        <v>-9.719071722544213E-3</v>
      </c>
    </row>
    <row r="44" spans="2:12" x14ac:dyDescent="0.25">
      <c r="B44" s="16" t="s">
        <v>90</v>
      </c>
      <c r="C44" s="17">
        <v>0.55046571995724536</v>
      </c>
      <c r="D44" s="18">
        <v>0.49748467490418852</v>
      </c>
      <c r="E44" s="19">
        <v>6549</v>
      </c>
      <c r="F44" s="20">
        <v>0</v>
      </c>
      <c r="H44" s="16" t="s">
        <v>90</v>
      </c>
      <c r="I44" s="33">
        <v>7.7358294428819752E-2</v>
      </c>
      <c r="J44" s="27"/>
      <c r="K44" s="3">
        <f t="shared" si="2"/>
        <v>6.9902063210474458E-2</v>
      </c>
      <c r="L44" s="3">
        <f t="shared" si="1"/>
        <v>-8.5596785962554489E-2</v>
      </c>
    </row>
    <row r="45" spans="2:12" x14ac:dyDescent="0.25">
      <c r="B45" s="16" t="s">
        <v>91</v>
      </c>
      <c r="C45" s="17">
        <v>1.6032982134677048E-2</v>
      </c>
      <c r="D45" s="18">
        <v>0.12561184216650848</v>
      </c>
      <c r="E45" s="19">
        <v>6549</v>
      </c>
      <c r="F45" s="20">
        <v>0</v>
      </c>
      <c r="H45" s="16" t="s">
        <v>91</v>
      </c>
      <c r="I45" s="33">
        <v>1.6220623203736764E-2</v>
      </c>
      <c r="J45" s="27"/>
      <c r="K45" s="3">
        <f t="shared" si="2"/>
        <v>0.12706252823313374</v>
      </c>
      <c r="L45" s="3">
        <f t="shared" si="1"/>
        <v>-2.0703857021227563E-3</v>
      </c>
    </row>
    <row r="46" spans="2:12" x14ac:dyDescent="0.25">
      <c r="B46" s="16" t="s">
        <v>92</v>
      </c>
      <c r="C46" s="17">
        <v>0.37227057566040617</v>
      </c>
      <c r="D46" s="18">
        <v>0.48344687627894417</v>
      </c>
      <c r="E46" s="19">
        <v>6549</v>
      </c>
      <c r="F46" s="20">
        <v>0</v>
      </c>
      <c r="H46" s="16" t="s">
        <v>92</v>
      </c>
      <c r="I46" s="33">
        <v>7.5423049923669078E-2</v>
      </c>
      <c r="J46" s="27"/>
      <c r="K46" s="3">
        <f t="shared" si="2"/>
        <v>9.7932720291698569E-2</v>
      </c>
      <c r="L46" s="3">
        <f t="shared" si="1"/>
        <v>-5.8078319647570195E-2</v>
      </c>
    </row>
    <row r="47" spans="2:12" x14ac:dyDescent="0.25">
      <c r="B47" s="16" t="s">
        <v>93</v>
      </c>
      <c r="C47" s="17">
        <v>0.49259428920445869</v>
      </c>
      <c r="D47" s="18">
        <v>0.49998332639066018</v>
      </c>
      <c r="E47" s="19">
        <v>6549</v>
      </c>
      <c r="F47" s="20">
        <v>0</v>
      </c>
      <c r="H47" s="16" t="s">
        <v>93</v>
      </c>
      <c r="I47" s="33">
        <v>8.2142810107943068E-2</v>
      </c>
      <c r="J47" s="27"/>
      <c r="K47" s="3">
        <f t="shared" si="2"/>
        <v>8.336224179803492E-2</v>
      </c>
      <c r="L47" s="3">
        <f t="shared" si="1"/>
        <v>-8.0928857069052257E-2</v>
      </c>
    </row>
    <row r="48" spans="2:12" x14ac:dyDescent="0.25">
      <c r="B48" s="16" t="s">
        <v>94</v>
      </c>
      <c r="C48" s="17">
        <v>0.18262330126736906</v>
      </c>
      <c r="D48" s="18">
        <v>0.38638688860445836</v>
      </c>
      <c r="E48" s="19">
        <v>6549</v>
      </c>
      <c r="F48" s="20">
        <v>0</v>
      </c>
      <c r="H48" s="16" t="s">
        <v>94</v>
      </c>
      <c r="I48" s="33">
        <v>-1.9283609029448489E-2</v>
      </c>
      <c r="J48" s="27"/>
      <c r="K48" s="3">
        <f t="shared" si="2"/>
        <v>-4.0793238986628205E-2</v>
      </c>
      <c r="L48" s="3">
        <f t="shared" si="1"/>
        <v>9.1142749538590181E-3</v>
      </c>
    </row>
    <row r="49" spans="2:12" x14ac:dyDescent="0.25">
      <c r="B49" s="16" t="s">
        <v>95</v>
      </c>
      <c r="C49" s="17">
        <v>0.12429378531073447</v>
      </c>
      <c r="D49" s="18">
        <v>0.32994160521573751</v>
      </c>
      <c r="E49" s="19">
        <v>6549</v>
      </c>
      <c r="F49" s="20">
        <v>0</v>
      </c>
      <c r="H49" s="16" t="s">
        <v>95</v>
      </c>
      <c r="I49" s="33">
        <v>4.6420599115694711E-2</v>
      </c>
      <c r="J49" s="27"/>
      <c r="K49" s="3">
        <f t="shared" si="2"/>
        <v>0.12320606583893144</v>
      </c>
      <c r="L49" s="3">
        <f t="shared" si="1"/>
        <v>-1.7487312570687044E-2</v>
      </c>
    </row>
    <row r="50" spans="2:12" x14ac:dyDescent="0.25">
      <c r="B50" s="16" t="s">
        <v>96</v>
      </c>
      <c r="C50" s="17">
        <v>5.7718735684837374E-2</v>
      </c>
      <c r="D50" s="18">
        <v>0.23322861997184582</v>
      </c>
      <c r="E50" s="19">
        <v>6549</v>
      </c>
      <c r="F50" s="20">
        <v>0</v>
      </c>
      <c r="H50" s="16" t="s">
        <v>96</v>
      </c>
      <c r="I50" s="33">
        <v>4.3195494859724161E-2</v>
      </c>
      <c r="J50" s="27"/>
      <c r="K50" s="3">
        <f t="shared" si="2"/>
        <v>0.17451677034342256</v>
      </c>
      <c r="L50" s="3">
        <f t="shared" si="1"/>
        <v>-1.0689894537321944E-2</v>
      </c>
    </row>
    <row r="51" spans="2:12" x14ac:dyDescent="0.25">
      <c r="B51" s="16" t="s">
        <v>97</v>
      </c>
      <c r="C51" s="17">
        <v>0.2017101847610322</v>
      </c>
      <c r="D51" s="18">
        <v>0.40130758443617526</v>
      </c>
      <c r="E51" s="19">
        <v>6549</v>
      </c>
      <c r="F51" s="20">
        <v>0</v>
      </c>
      <c r="H51" s="16" t="s">
        <v>97</v>
      </c>
      <c r="I51" s="33">
        <v>4.9733607098512822E-2</v>
      </c>
      <c r="J51" s="27"/>
      <c r="K51" s="3">
        <f t="shared" si="2"/>
        <v>9.8931177883465782E-2</v>
      </c>
      <c r="L51" s="3">
        <f t="shared" si="1"/>
        <v>-2.4997721114012678E-2</v>
      </c>
    </row>
    <row r="52" spans="2:12" x14ac:dyDescent="0.25">
      <c r="B52" s="16" t="s">
        <v>98</v>
      </c>
      <c r="C52" s="17">
        <v>0.42724080012215604</v>
      </c>
      <c r="D52" s="18">
        <v>0.49471554448380872</v>
      </c>
      <c r="E52" s="19">
        <v>6549</v>
      </c>
      <c r="F52" s="20">
        <v>0</v>
      </c>
      <c r="H52" s="16" t="s">
        <v>98</v>
      </c>
      <c r="I52" s="33">
        <v>7.4581331517058189E-2</v>
      </c>
      <c r="J52" s="27"/>
      <c r="K52" s="3">
        <f t="shared" si="2"/>
        <v>8.6346880023966052E-2</v>
      </c>
      <c r="L52" s="3">
        <f t="shared" si="1"/>
        <v>-6.4409109652641169E-2</v>
      </c>
    </row>
    <row r="53" spans="2:12" x14ac:dyDescent="0.25">
      <c r="B53" s="16" t="s">
        <v>99</v>
      </c>
      <c r="C53" s="17">
        <v>1.7254542678271492E-2</v>
      </c>
      <c r="D53" s="18">
        <v>0.13022831126127785</v>
      </c>
      <c r="E53" s="19">
        <v>6549</v>
      </c>
      <c r="F53" s="20">
        <v>0</v>
      </c>
      <c r="H53" s="16" t="s">
        <v>99</v>
      </c>
      <c r="I53" s="33">
        <v>2.4066242048516328E-2</v>
      </c>
      <c r="J53" s="27"/>
      <c r="K53" s="3">
        <f t="shared" si="2"/>
        <v>0.18161173879106415</v>
      </c>
      <c r="L53" s="3">
        <f t="shared" si="1"/>
        <v>-3.1886461285565958E-3</v>
      </c>
    </row>
    <row r="54" spans="2:12" x14ac:dyDescent="0.25">
      <c r="B54" s="16" t="s">
        <v>100</v>
      </c>
      <c r="C54" s="17">
        <v>0.16475797831730035</v>
      </c>
      <c r="D54" s="18">
        <v>0.37099030027882662</v>
      </c>
      <c r="E54" s="19">
        <v>6549</v>
      </c>
      <c r="F54" s="20">
        <v>0</v>
      </c>
      <c r="H54" s="16" t="s">
        <v>100</v>
      </c>
      <c r="I54" s="33">
        <v>4.5733783857372985E-2</v>
      </c>
      <c r="J54" s="27"/>
      <c r="K54" s="3">
        <f t="shared" si="2"/>
        <v>0.10296435798866607</v>
      </c>
      <c r="L54" s="3">
        <f t="shared" si="1"/>
        <v>-2.0310519610561371E-2</v>
      </c>
    </row>
    <row r="55" spans="2:12" x14ac:dyDescent="0.25">
      <c r="B55" s="16" t="s">
        <v>101</v>
      </c>
      <c r="C55" s="17">
        <v>0.54359444189952666</v>
      </c>
      <c r="D55" s="18">
        <v>0.49813393178417281</v>
      </c>
      <c r="E55" s="19">
        <v>6549</v>
      </c>
      <c r="F55" s="20">
        <v>0</v>
      </c>
      <c r="H55" s="16" t="s">
        <v>101</v>
      </c>
      <c r="I55" s="33">
        <v>3.956622157875226E-2</v>
      </c>
      <c r="J55" s="27"/>
      <c r="K55" s="3">
        <f t="shared" si="2"/>
        <v>3.6251783485011693E-2</v>
      </c>
      <c r="L55" s="3">
        <f t="shared" si="1"/>
        <v>-4.3177099098909877E-2</v>
      </c>
    </row>
    <row r="56" spans="2:12" x14ac:dyDescent="0.25">
      <c r="B56" s="16" t="s">
        <v>102</v>
      </c>
      <c r="C56" s="17">
        <v>0.9777065200794014</v>
      </c>
      <c r="D56" s="18">
        <v>0.14764758513774145</v>
      </c>
      <c r="E56" s="19">
        <v>6549</v>
      </c>
      <c r="F56" s="20">
        <v>0</v>
      </c>
      <c r="H56" s="16" t="s">
        <v>102</v>
      </c>
      <c r="I56" s="33">
        <v>1.1201716188327505E-2</v>
      </c>
      <c r="J56" s="27"/>
      <c r="K56" s="3">
        <f t="shared" si="2"/>
        <v>1.6913601037751693E-3</v>
      </c>
      <c r="L56" s="3">
        <f t="shared" si="1"/>
        <v>-7.417656674296158E-2</v>
      </c>
    </row>
    <row r="57" spans="2:12" x14ac:dyDescent="0.25">
      <c r="B57" s="16" t="s">
        <v>103</v>
      </c>
      <c r="C57" s="17">
        <v>0.52496564360971143</v>
      </c>
      <c r="D57" s="18">
        <v>0.49941445818993718</v>
      </c>
      <c r="E57" s="19">
        <v>6549</v>
      </c>
      <c r="F57" s="20">
        <v>0</v>
      </c>
      <c r="H57" s="16" t="s">
        <v>103</v>
      </c>
      <c r="I57" s="33">
        <v>1.1200803353630675E-3</v>
      </c>
      <c r="J57" s="27"/>
      <c r="K57" s="3">
        <f t="shared" si="2"/>
        <v>1.0654009560377086E-3</v>
      </c>
      <c r="L57" s="3">
        <f t="shared" si="1"/>
        <v>-1.1773862059973137E-3</v>
      </c>
    </row>
    <row r="58" spans="2:12" x14ac:dyDescent="0.25">
      <c r="B58" s="16" t="s">
        <v>104</v>
      </c>
      <c r="C58" s="17">
        <v>0.1723927317147656</v>
      </c>
      <c r="D58" s="18">
        <v>0.37775027019198837</v>
      </c>
      <c r="E58" s="19">
        <v>6549</v>
      </c>
      <c r="F58" s="20">
        <v>0</v>
      </c>
      <c r="H58" s="16" t="s">
        <v>104</v>
      </c>
      <c r="I58" s="33">
        <v>-6.457557817002052E-3</v>
      </c>
      <c r="J58" s="27"/>
      <c r="K58" s="3">
        <f t="shared" si="2"/>
        <v>-1.4147764294137563E-2</v>
      </c>
      <c r="L58" s="3">
        <f t="shared" si="1"/>
        <v>2.9470158465094661E-3</v>
      </c>
    </row>
    <row r="59" spans="2:12" x14ac:dyDescent="0.25">
      <c r="B59" s="16" t="s">
        <v>105</v>
      </c>
      <c r="C59" s="17">
        <v>0.23118033287524814</v>
      </c>
      <c r="D59" s="18">
        <v>0.4216196510128174</v>
      </c>
      <c r="E59" s="19">
        <v>6549</v>
      </c>
      <c r="F59" s="20">
        <v>0</v>
      </c>
      <c r="H59" s="16" t="s">
        <v>105</v>
      </c>
      <c r="I59" s="33">
        <v>-4.3309310025264107E-2</v>
      </c>
      <c r="J59" s="27"/>
      <c r="K59" s="3">
        <f t="shared" si="2"/>
        <v>-7.8974139931665535E-2</v>
      </c>
      <c r="L59" s="3">
        <f t="shared" si="1"/>
        <v>2.3747139594149282E-2</v>
      </c>
    </row>
    <row r="60" spans="2:12" x14ac:dyDescent="0.25">
      <c r="B60" s="16" t="s">
        <v>106</v>
      </c>
      <c r="C60" s="17">
        <v>0.13269201404794626</v>
      </c>
      <c r="D60" s="18">
        <v>0.33926747416682035</v>
      </c>
      <c r="E60" s="19">
        <v>6549</v>
      </c>
      <c r="F60" s="20">
        <v>0</v>
      </c>
      <c r="H60" s="16" t="s">
        <v>106</v>
      </c>
      <c r="I60" s="33">
        <v>4.244609016227683E-2</v>
      </c>
      <c r="J60" s="27"/>
      <c r="K60" s="3">
        <f t="shared" si="2"/>
        <v>0.10850976227706981</v>
      </c>
      <c r="L60" s="3">
        <f t="shared" si="1"/>
        <v>-1.660122947513621E-2</v>
      </c>
    </row>
    <row r="61" spans="2:12" x14ac:dyDescent="0.25">
      <c r="B61" s="16" t="s">
        <v>107</v>
      </c>
      <c r="C61" s="17">
        <v>8.5509238051610925E-3</v>
      </c>
      <c r="D61" s="18">
        <v>9.2082029864811635E-2</v>
      </c>
      <c r="E61" s="19">
        <v>6549</v>
      </c>
      <c r="F61" s="20">
        <v>0</v>
      </c>
      <c r="H61" s="16" t="s">
        <v>107</v>
      </c>
      <c r="I61" s="33">
        <v>1.5287425649472253E-3</v>
      </c>
      <c r="J61" s="27"/>
      <c r="K61" s="3">
        <f t="shared" si="2"/>
        <v>1.6460002087072319E-2</v>
      </c>
      <c r="L61" s="3">
        <f t="shared" si="1"/>
        <v>-1.4196213104513319E-4</v>
      </c>
    </row>
    <row r="62" spans="2:12" x14ac:dyDescent="0.25">
      <c r="B62" s="16" t="s">
        <v>108</v>
      </c>
      <c r="C62" s="17">
        <v>4.886242174377769E-3</v>
      </c>
      <c r="D62" s="18">
        <v>6.9735997767359642E-2</v>
      </c>
      <c r="E62" s="19">
        <v>6549</v>
      </c>
      <c r="F62" s="20">
        <v>0</v>
      </c>
      <c r="H62" s="16" t="s">
        <v>108</v>
      </c>
      <c r="I62" s="33">
        <v>6.5564659143146345E-4</v>
      </c>
      <c r="J62" s="27"/>
      <c r="K62" s="3">
        <f t="shared" si="2"/>
        <v>9.3558988799656052E-3</v>
      </c>
      <c r="L62" s="3">
        <f t="shared" si="1"/>
        <v>-4.5939659990624437E-5</v>
      </c>
    </row>
    <row r="63" spans="2:12" x14ac:dyDescent="0.25">
      <c r="B63" s="16" t="s">
        <v>109</v>
      </c>
      <c r="C63" s="17">
        <v>0.39807604214383874</v>
      </c>
      <c r="D63" s="18">
        <v>0.48953866026885823</v>
      </c>
      <c r="E63" s="19">
        <v>6549</v>
      </c>
      <c r="F63" s="20">
        <v>0</v>
      </c>
      <c r="H63" s="16" t="s">
        <v>109</v>
      </c>
      <c r="I63" s="33">
        <v>5.720965335244288E-2</v>
      </c>
      <c r="J63" s="27"/>
      <c r="K63" s="3">
        <f t="shared" si="2"/>
        <v>7.0343496373849207E-2</v>
      </c>
      <c r="L63" s="3">
        <f t="shared" si="1"/>
        <v>-4.6520927206145313E-2</v>
      </c>
    </row>
    <row r="64" spans="2:12" ht="23" x14ac:dyDescent="0.25">
      <c r="B64" s="16" t="s">
        <v>110</v>
      </c>
      <c r="C64" s="17">
        <v>0.10047335471064282</v>
      </c>
      <c r="D64" s="18">
        <v>0.30065305944966825</v>
      </c>
      <c r="E64" s="19">
        <v>6549</v>
      </c>
      <c r="F64" s="20">
        <v>0</v>
      </c>
      <c r="H64" s="16" t="s">
        <v>110</v>
      </c>
      <c r="I64" s="33">
        <v>-4.5708678745410007E-2</v>
      </c>
      <c r="J64" s="27"/>
      <c r="K64" s="3">
        <f t="shared" si="2"/>
        <v>-0.13675621504643556</v>
      </c>
      <c r="L64" s="3">
        <f t="shared" si="1"/>
        <v>1.5275095824232657E-2</v>
      </c>
    </row>
    <row r="65" spans="2:12" x14ac:dyDescent="0.25">
      <c r="B65" s="16" t="s">
        <v>111</v>
      </c>
      <c r="C65" s="17">
        <v>5.3443273782256837E-3</v>
      </c>
      <c r="D65" s="18">
        <v>7.2914863767553878E-2</v>
      </c>
      <c r="E65" s="19">
        <v>6549</v>
      </c>
      <c r="F65" s="20">
        <v>0</v>
      </c>
      <c r="H65" s="16" t="s">
        <v>111</v>
      </c>
      <c r="I65" s="33">
        <v>-1.0579000987963641E-2</v>
      </c>
      <c r="J65" s="27"/>
      <c r="K65" s="3">
        <f t="shared" si="2"/>
        <v>-0.14431163688235188</v>
      </c>
      <c r="L65" s="3">
        <f t="shared" si="1"/>
        <v>7.7539258380139955E-4</v>
      </c>
    </row>
    <row r="66" spans="2:12" ht="23" x14ac:dyDescent="0.25">
      <c r="B66" s="16" t="s">
        <v>112</v>
      </c>
      <c r="C66" s="17">
        <v>1.3742556115437471E-3</v>
      </c>
      <c r="D66" s="18">
        <v>3.7048301158595219E-2</v>
      </c>
      <c r="E66" s="19">
        <v>6549</v>
      </c>
      <c r="F66" s="20">
        <v>0</v>
      </c>
      <c r="H66" s="16" t="s">
        <v>112</v>
      </c>
      <c r="I66" s="33">
        <v>9.5129800771936231E-4</v>
      </c>
      <c r="J66" s="27"/>
      <c r="K66" s="3">
        <f t="shared" si="2"/>
        <v>2.56419498704492E-2</v>
      </c>
      <c r="L66" s="3">
        <f t="shared" si="1"/>
        <v>-3.5287086977682377E-5</v>
      </c>
    </row>
    <row r="67" spans="2:12" ht="23" x14ac:dyDescent="0.25">
      <c r="B67" s="16" t="s">
        <v>113</v>
      </c>
      <c r="C67" s="17">
        <v>0.26431516262024735</v>
      </c>
      <c r="D67" s="18">
        <v>0.44100153506027917</v>
      </c>
      <c r="E67" s="19">
        <v>6549</v>
      </c>
      <c r="F67" s="20">
        <v>0</v>
      </c>
      <c r="H67" s="16" t="s">
        <v>113</v>
      </c>
      <c r="I67" s="33">
        <v>1.2337247663693934E-2</v>
      </c>
      <c r="J67" s="27"/>
      <c r="K67" s="3">
        <f t="shared" si="2"/>
        <v>2.0581166548406207E-2</v>
      </c>
      <c r="L67" s="3">
        <f t="shared" si="1"/>
        <v>-7.3943543576776962E-3</v>
      </c>
    </row>
    <row r="68" spans="2:12" x14ac:dyDescent="0.25">
      <c r="B68" s="16" t="s">
        <v>114</v>
      </c>
      <c r="C68" s="17">
        <v>0.26065048098946403</v>
      </c>
      <c r="D68" s="18">
        <v>0.43902304994831115</v>
      </c>
      <c r="E68" s="19">
        <v>6549</v>
      </c>
      <c r="F68" s="20">
        <v>0</v>
      </c>
      <c r="H68" s="16" t="s">
        <v>114</v>
      </c>
      <c r="I68" s="33">
        <v>6.511942669571151E-2</v>
      </c>
      <c r="J68" s="27"/>
      <c r="K68" s="3">
        <f t="shared" si="2"/>
        <v>0.10966626196821483</v>
      </c>
      <c r="L68" s="3">
        <f t="shared" si="1"/>
        <v>-3.8661773890901023E-2</v>
      </c>
    </row>
    <row r="69" spans="2:12" ht="23" x14ac:dyDescent="0.25">
      <c r="B69" s="16" t="s">
        <v>115</v>
      </c>
      <c r="C69" s="17">
        <v>0.34157886700259582</v>
      </c>
      <c r="D69" s="18">
        <v>0.474275332907245</v>
      </c>
      <c r="E69" s="19">
        <v>6549</v>
      </c>
      <c r="F69" s="20">
        <v>0</v>
      </c>
      <c r="H69" s="16" t="s">
        <v>115</v>
      </c>
      <c r="I69" s="33">
        <v>-4.4716258541059345E-2</v>
      </c>
      <c r="J69" s="27"/>
      <c r="K69" s="3">
        <f t="shared" si="2"/>
        <v>-6.2078138096562568E-2</v>
      </c>
      <c r="L69" s="3">
        <f t="shared" si="1"/>
        <v>3.2205193627553454E-2</v>
      </c>
    </row>
    <row r="70" spans="2:12" ht="23" x14ac:dyDescent="0.25">
      <c r="B70" s="16" t="s">
        <v>116</v>
      </c>
      <c r="C70" s="17">
        <v>2.6263551687280499E-2</v>
      </c>
      <c r="D70" s="18">
        <v>0.15993024456341634</v>
      </c>
      <c r="E70" s="19">
        <v>6549</v>
      </c>
      <c r="F70" s="20">
        <v>0</v>
      </c>
      <c r="H70" s="16" t="s">
        <v>116</v>
      </c>
      <c r="I70" s="33">
        <v>1.0359019224082142E-2</v>
      </c>
      <c r="J70" s="27"/>
      <c r="K70" s="3">
        <f t="shared" si="2"/>
        <v>6.3070963311515474E-2</v>
      </c>
      <c r="L70" s="3">
        <f t="shared" ref="L70:L97" si="3">((0-C70)/D70)*I70</f>
        <v>-1.7011456311087753E-3</v>
      </c>
    </row>
    <row r="71" spans="2:12" ht="23" x14ac:dyDescent="0.25">
      <c r="B71" s="16" t="s">
        <v>117</v>
      </c>
      <c r="C71" s="17">
        <v>3.0539013589861045E-4</v>
      </c>
      <c r="D71" s="18">
        <v>1.7474080725737376E-2</v>
      </c>
      <c r="E71" s="19">
        <v>6549</v>
      </c>
      <c r="F71" s="20">
        <v>0</v>
      </c>
      <c r="H71" s="16" t="s">
        <v>117</v>
      </c>
      <c r="I71" s="33">
        <v>2.066561355315682E-3</v>
      </c>
      <c r="J71" s="27"/>
      <c r="K71" s="3">
        <f t="shared" si="2"/>
        <v>0.11822826506802467</v>
      </c>
      <c r="L71" s="3">
        <f t="shared" si="3"/>
        <v>-3.6116775643202889E-5</v>
      </c>
    </row>
    <row r="72" spans="2:12" ht="23" x14ac:dyDescent="0.25">
      <c r="B72" s="16" t="s">
        <v>118</v>
      </c>
      <c r="C72" s="17">
        <v>6.138341731562072E-2</v>
      </c>
      <c r="D72" s="18">
        <v>0.24005060370578549</v>
      </c>
      <c r="E72" s="19">
        <v>6549</v>
      </c>
      <c r="F72" s="20">
        <v>0</v>
      </c>
      <c r="H72" s="16" t="s">
        <v>118</v>
      </c>
      <c r="I72" s="33">
        <v>-4.0214552150258966E-2</v>
      </c>
      <c r="J72" s="27"/>
      <c r="K72" s="3">
        <f t="shared" si="2"/>
        <v>-0.15724203534902048</v>
      </c>
      <c r="L72" s="3">
        <f t="shared" si="3"/>
        <v>1.0283276103840288E-2</v>
      </c>
    </row>
    <row r="73" spans="2:12" ht="23" x14ac:dyDescent="0.25">
      <c r="B73" s="16" t="s">
        <v>119</v>
      </c>
      <c r="C73" s="17">
        <v>1.068865475645137E-3</v>
      </c>
      <c r="D73" s="18">
        <v>3.267852602512962E-2</v>
      </c>
      <c r="E73" s="19">
        <v>6549</v>
      </c>
      <c r="F73" s="20">
        <v>0</v>
      </c>
      <c r="H73" s="16" t="s">
        <v>119</v>
      </c>
      <c r="I73" s="33">
        <v>-4.8812030027834017E-3</v>
      </c>
      <c r="J73" s="27"/>
      <c r="K73" s="3">
        <f t="shared" si="2"/>
        <v>-0.14921069725312894</v>
      </c>
      <c r="L73" s="3">
        <f t="shared" si="3"/>
        <v>1.5965681454782987E-4</v>
      </c>
    </row>
    <row r="74" spans="2:12" ht="23" x14ac:dyDescent="0.25">
      <c r="B74" s="16" t="s">
        <v>120</v>
      </c>
      <c r="C74" s="17">
        <v>9.1617040769583153E-4</v>
      </c>
      <c r="D74" s="18">
        <v>3.0256748459808133E-2</v>
      </c>
      <c r="E74" s="19">
        <v>6549</v>
      </c>
      <c r="F74" s="20">
        <v>0</v>
      </c>
      <c r="H74" s="16" t="s">
        <v>120</v>
      </c>
      <c r="I74" s="33">
        <v>-1.8158525063523496E-3</v>
      </c>
      <c r="J74" s="27"/>
      <c r="K74" s="3">
        <f t="shared" si="2"/>
        <v>-5.9959809575413761E-2</v>
      </c>
      <c r="L74" s="3">
        <f t="shared" si="3"/>
        <v>5.4983777694097907E-5</v>
      </c>
    </row>
    <row r="75" spans="2:12" ht="23" x14ac:dyDescent="0.25">
      <c r="B75" s="16" t="s">
        <v>121</v>
      </c>
      <c r="C75" s="17">
        <v>0.86257443884562524</v>
      </c>
      <c r="D75" s="18">
        <v>0.34432234824252439</v>
      </c>
      <c r="E75" s="19">
        <v>6549</v>
      </c>
      <c r="F75" s="20">
        <v>0</v>
      </c>
      <c r="H75" s="16" t="s">
        <v>121</v>
      </c>
      <c r="I75" s="33">
        <v>1.3975167375749234E-2</v>
      </c>
      <c r="J75" s="27"/>
      <c r="K75" s="3">
        <f t="shared" si="2"/>
        <v>5.577753603974344E-3</v>
      </c>
      <c r="L75" s="3">
        <f t="shared" si="3"/>
        <v>-3.5009700120945612E-2</v>
      </c>
    </row>
    <row r="76" spans="2:12" x14ac:dyDescent="0.25">
      <c r="B76" s="16" t="s">
        <v>122</v>
      </c>
      <c r="C76" s="17">
        <v>1.3742556115437471E-3</v>
      </c>
      <c r="D76" s="18">
        <v>3.7048301158597245E-2</v>
      </c>
      <c r="E76" s="19">
        <v>6549</v>
      </c>
      <c r="F76" s="20">
        <v>0</v>
      </c>
      <c r="H76" s="16" t="s">
        <v>122</v>
      </c>
      <c r="I76" s="33">
        <v>2.0358152593776746E-3</v>
      </c>
      <c r="J76" s="27"/>
      <c r="K76" s="3">
        <f t="shared" si="2"/>
        <v>5.4874784140045152E-2</v>
      </c>
      <c r="L76" s="3">
        <f t="shared" si="3"/>
        <v>-7.5515757990887814E-5</v>
      </c>
    </row>
    <row r="77" spans="2:12" ht="23" x14ac:dyDescent="0.25">
      <c r="B77" s="16" t="s">
        <v>123</v>
      </c>
      <c r="C77" s="17">
        <v>2.7485112230874941E-3</v>
      </c>
      <c r="D77" s="18">
        <v>5.2358146488037632E-2</v>
      </c>
      <c r="E77" s="19">
        <v>6549</v>
      </c>
      <c r="F77" s="20">
        <v>0</v>
      </c>
      <c r="H77" s="16" t="s">
        <v>123</v>
      </c>
      <c r="I77" s="33">
        <v>5.3099327226743395E-3</v>
      </c>
      <c r="J77" s="27"/>
      <c r="K77" s="3">
        <f t="shared" si="2"/>
        <v>0.10113685583201586</v>
      </c>
      <c r="L77" s="3">
        <f t="shared" si="3"/>
        <v>-2.7874190858617141E-4</v>
      </c>
    </row>
    <row r="78" spans="2:12" ht="23" x14ac:dyDescent="0.25">
      <c r="B78" s="16" t="s">
        <v>124</v>
      </c>
      <c r="C78" s="17">
        <v>6.7338524965643617E-2</v>
      </c>
      <c r="D78" s="18">
        <v>0.25062649371929491</v>
      </c>
      <c r="E78" s="19">
        <v>6549</v>
      </c>
      <c r="F78" s="20">
        <v>0</v>
      </c>
      <c r="H78" s="16" t="s">
        <v>124</v>
      </c>
      <c r="I78" s="33">
        <v>1.706122341680201E-2</v>
      </c>
      <c r="J78" s="27"/>
      <c r="K78" s="3">
        <f t="shared" si="2"/>
        <v>6.3490278149233928E-2</v>
      </c>
      <c r="L78" s="3">
        <f t="shared" si="3"/>
        <v>-4.5840230294387965E-3</v>
      </c>
    </row>
    <row r="79" spans="2:12" ht="23" x14ac:dyDescent="0.25">
      <c r="B79" s="16" t="s">
        <v>125</v>
      </c>
      <c r="C79" s="17">
        <v>2.2904260192395786E-3</v>
      </c>
      <c r="D79" s="18">
        <v>4.7807206118841608E-2</v>
      </c>
      <c r="E79" s="19">
        <v>6549</v>
      </c>
      <c r="F79" s="20">
        <v>0</v>
      </c>
      <c r="H79" s="16" t="s">
        <v>125</v>
      </c>
      <c r="I79" s="33">
        <v>8.1675927434779368E-3</v>
      </c>
      <c r="J79" s="27"/>
      <c r="K79" s="3">
        <f t="shared" si="2"/>
        <v>0.17045307889958689</v>
      </c>
      <c r="L79" s="3">
        <f t="shared" si="3"/>
        <v>-3.9130642538931797E-4</v>
      </c>
    </row>
    <row r="80" spans="2:12" ht="23" x14ac:dyDescent="0.25">
      <c r="B80" s="16" t="s">
        <v>126</v>
      </c>
      <c r="C80" s="17">
        <v>1.2215605435944418E-3</v>
      </c>
      <c r="D80" s="18">
        <v>3.4932143654531927E-2</v>
      </c>
      <c r="E80" s="19">
        <v>6549</v>
      </c>
      <c r="F80" s="20">
        <v>0</v>
      </c>
      <c r="H80" s="16" t="s">
        <v>126</v>
      </c>
      <c r="I80" s="33">
        <v>9.0026471558947199E-5</v>
      </c>
      <c r="J80" s="27"/>
      <c r="K80" s="3">
        <f t="shared" si="2"/>
        <v>2.5740332360549658E-3</v>
      </c>
      <c r="L80" s="3">
        <f t="shared" si="3"/>
        <v>-3.1481831353676391E-6</v>
      </c>
    </row>
    <row r="81" spans="2:13" ht="23" x14ac:dyDescent="0.25">
      <c r="B81" s="16" t="s">
        <v>127</v>
      </c>
      <c r="C81" s="17">
        <v>3.0539013589861051E-3</v>
      </c>
      <c r="D81" s="18">
        <v>5.5181881157376267E-2</v>
      </c>
      <c r="E81" s="19">
        <v>6549</v>
      </c>
      <c r="F81" s="20">
        <v>0</v>
      </c>
      <c r="H81" s="16" t="s">
        <v>127</v>
      </c>
      <c r="I81" s="33">
        <v>-6.3391068610425981E-3</v>
      </c>
      <c r="J81" s="27"/>
      <c r="K81" s="3">
        <f t="shared" si="2"/>
        <v>-0.11452577769071089</v>
      </c>
      <c r="L81" s="3">
        <f t="shared" si="3"/>
        <v>3.5082180331049437E-4</v>
      </c>
    </row>
    <row r="82" spans="2:13" x14ac:dyDescent="0.25">
      <c r="B82" s="16" t="s">
        <v>128</v>
      </c>
      <c r="C82" s="17">
        <v>1.4811421591082608E-2</v>
      </c>
      <c r="D82" s="18">
        <v>0.12080675417734861</v>
      </c>
      <c r="E82" s="19">
        <v>6549</v>
      </c>
      <c r="F82" s="20">
        <v>0</v>
      </c>
      <c r="H82" s="16" t="s">
        <v>128</v>
      </c>
      <c r="I82" s="33">
        <v>-1.2531770936018465E-2</v>
      </c>
      <c r="J82" s="27"/>
      <c r="K82" s="3">
        <f t="shared" ref="K82:K97" si="4">((1-C82)/D82)*I82</f>
        <v>-0.10219757725861604</v>
      </c>
      <c r="L82" s="3">
        <f t="shared" si="3"/>
        <v>1.5364483871800614E-3</v>
      </c>
    </row>
    <row r="83" spans="2:13" ht="23" x14ac:dyDescent="0.25">
      <c r="B83" s="16" t="s">
        <v>129</v>
      </c>
      <c r="C83" s="17">
        <v>1.4964116659031912E-2</v>
      </c>
      <c r="D83" s="18">
        <v>0.12141846222867921</v>
      </c>
      <c r="E83" s="19">
        <v>6549</v>
      </c>
      <c r="F83" s="20">
        <v>0</v>
      </c>
      <c r="H83" s="16" t="s">
        <v>129</v>
      </c>
      <c r="I83" s="33">
        <v>-7.5109786030027898E-3</v>
      </c>
      <c r="J83" s="27"/>
      <c r="K83" s="3">
        <f t="shared" si="4"/>
        <v>-6.0934583647003299E-2</v>
      </c>
      <c r="L83" s="3">
        <f t="shared" si="3"/>
        <v>9.2568426560321224E-4</v>
      </c>
    </row>
    <row r="84" spans="2:13" ht="23" x14ac:dyDescent="0.25">
      <c r="B84" s="16" t="s">
        <v>130</v>
      </c>
      <c r="C84" s="17">
        <v>4.1227668346312408E-3</v>
      </c>
      <c r="D84" s="18">
        <v>6.4081172389203994E-2</v>
      </c>
      <c r="E84" s="19">
        <v>6549</v>
      </c>
      <c r="F84" s="20">
        <v>0</v>
      </c>
      <c r="H84" s="16" t="s">
        <v>130</v>
      </c>
      <c r="I84" s="33">
        <v>-8.4098056409687063E-3</v>
      </c>
      <c r="J84" s="27"/>
      <c r="K84" s="3">
        <f t="shared" si="4"/>
        <v>-0.1306957045404715</v>
      </c>
      <c r="L84" s="3">
        <f t="shared" si="3"/>
        <v>5.4105857445457383E-4</v>
      </c>
    </row>
    <row r="85" spans="2:13" ht="23" x14ac:dyDescent="0.25">
      <c r="B85" s="16" t="s">
        <v>131</v>
      </c>
      <c r="C85" s="17">
        <v>0.14124293785310738</v>
      </c>
      <c r="D85" s="18">
        <v>0.34829857032098704</v>
      </c>
      <c r="E85" s="19">
        <v>6549</v>
      </c>
      <c r="F85" s="20">
        <v>0</v>
      </c>
      <c r="H85" s="16" t="s">
        <v>131</v>
      </c>
      <c r="I85" s="33">
        <v>-4.9106649744331168E-2</v>
      </c>
      <c r="J85" s="27"/>
      <c r="K85" s="3">
        <f t="shared" si="4"/>
        <v>-0.12107624279782252</v>
      </c>
      <c r="L85" s="3">
        <f t="shared" si="3"/>
        <v>1.9913855723326077E-2</v>
      </c>
    </row>
    <row r="86" spans="2:13" ht="34.5" x14ac:dyDescent="0.25">
      <c r="B86" s="16" t="s">
        <v>132</v>
      </c>
      <c r="C86" s="17">
        <v>1.2215605435944418E-3</v>
      </c>
      <c r="D86" s="18">
        <v>3.4932143654536237E-2</v>
      </c>
      <c r="E86" s="19">
        <v>6549</v>
      </c>
      <c r="F86" s="20">
        <v>0</v>
      </c>
      <c r="H86" s="16" t="s">
        <v>132</v>
      </c>
      <c r="I86" s="33">
        <v>4.0553834067158945E-3</v>
      </c>
      <c r="J86" s="27"/>
      <c r="K86" s="3">
        <f t="shared" si="4"/>
        <v>0.11595135845123321</v>
      </c>
      <c r="L86" s="3">
        <f t="shared" si="3"/>
        <v>-1.4181483987308753E-4</v>
      </c>
    </row>
    <row r="87" spans="2:13" ht="23" x14ac:dyDescent="0.25">
      <c r="B87" s="16" t="s">
        <v>133</v>
      </c>
      <c r="C87" s="17">
        <v>0.64971751412429379</v>
      </c>
      <c r="D87" s="18">
        <v>0.47709477289905489</v>
      </c>
      <c r="E87" s="19">
        <v>6549</v>
      </c>
      <c r="F87" s="20">
        <v>0</v>
      </c>
      <c r="H87" s="16" t="s">
        <v>133</v>
      </c>
      <c r="I87" s="33">
        <v>5.3625768665878336E-2</v>
      </c>
      <c r="J87" s="27"/>
      <c r="K87" s="3">
        <f t="shared" si="4"/>
        <v>3.9371983560284839E-2</v>
      </c>
      <c r="L87" s="3">
        <f t="shared" si="3"/>
        <v>-7.3028679184399301E-2</v>
      </c>
    </row>
    <row r="88" spans="2:13" ht="23" x14ac:dyDescent="0.25">
      <c r="B88" s="16" t="s">
        <v>134</v>
      </c>
      <c r="C88" s="17">
        <v>4.4281569705298517E-3</v>
      </c>
      <c r="D88" s="18">
        <v>6.6401970322993414E-2</v>
      </c>
      <c r="E88" s="19">
        <v>6549</v>
      </c>
      <c r="F88" s="20">
        <v>0</v>
      </c>
      <c r="H88" s="16" t="s">
        <v>134</v>
      </c>
      <c r="I88" s="33">
        <v>-2.724383386945636E-3</v>
      </c>
      <c r="J88" s="27"/>
      <c r="K88" s="3">
        <f t="shared" si="4"/>
        <v>-4.0846971505017614E-2</v>
      </c>
      <c r="L88" s="3">
        <f t="shared" si="3"/>
        <v>1.8168131497630532E-4</v>
      </c>
    </row>
    <row r="89" spans="2:13" ht="23" x14ac:dyDescent="0.25">
      <c r="B89" s="16" t="s">
        <v>135</v>
      </c>
      <c r="C89" s="17">
        <v>1.6796457474423576E-3</v>
      </c>
      <c r="D89" s="18">
        <v>4.0952174784065279E-2</v>
      </c>
      <c r="E89" s="19">
        <v>6549</v>
      </c>
      <c r="F89" s="20">
        <v>0</v>
      </c>
      <c r="H89" s="16" t="s">
        <v>135</v>
      </c>
      <c r="I89" s="33">
        <v>-3.3185302760592133E-3</v>
      </c>
      <c r="J89" s="27"/>
      <c r="K89" s="3">
        <f t="shared" si="4"/>
        <v>-8.0898177893164336E-2</v>
      </c>
      <c r="L89" s="3">
        <f t="shared" si="3"/>
        <v>1.3610889520110245E-4</v>
      </c>
    </row>
    <row r="90" spans="2:13" ht="23" x14ac:dyDescent="0.25">
      <c r="B90" s="16" t="s">
        <v>136</v>
      </c>
      <c r="C90" s="17">
        <v>6.4437318674606808E-2</v>
      </c>
      <c r="D90" s="18">
        <v>0.24554909343676953</v>
      </c>
      <c r="E90" s="19">
        <v>6549</v>
      </c>
      <c r="F90" s="20">
        <v>0</v>
      </c>
      <c r="H90" s="16" t="s">
        <v>136</v>
      </c>
      <c r="I90" s="33">
        <v>2.5106936549135184E-3</v>
      </c>
      <c r="J90" s="27"/>
      <c r="K90" s="3">
        <f t="shared" si="4"/>
        <v>9.5659538176320023E-3</v>
      </c>
      <c r="L90" s="3">
        <f t="shared" si="3"/>
        <v>-6.5885955786530194E-4</v>
      </c>
    </row>
    <row r="91" spans="2:13" ht="23" x14ac:dyDescent="0.25">
      <c r="B91" s="16" t="s">
        <v>137</v>
      </c>
      <c r="C91" s="17">
        <v>9.0700870361887315E-2</v>
      </c>
      <c r="D91" s="18">
        <v>0.28720518415888008</v>
      </c>
      <c r="E91" s="19">
        <v>6549</v>
      </c>
      <c r="F91" s="20">
        <v>0</v>
      </c>
      <c r="H91" s="16" t="s">
        <v>137</v>
      </c>
      <c r="I91" s="33">
        <v>-1.9947256304999071E-2</v>
      </c>
      <c r="J91" s="27"/>
      <c r="K91" s="3">
        <f t="shared" si="4"/>
        <v>-6.3153535511288592E-2</v>
      </c>
      <c r="L91" s="3">
        <f t="shared" si="3"/>
        <v>6.2994458595643024E-3</v>
      </c>
    </row>
    <row r="92" spans="2:13" ht="46" x14ac:dyDescent="0.25">
      <c r="B92" s="16" t="s">
        <v>138</v>
      </c>
      <c r="C92" s="17">
        <v>5.6497175141242964E-3</v>
      </c>
      <c r="D92" s="18">
        <v>7.4957695717098427E-2</v>
      </c>
      <c r="E92" s="19">
        <v>6549</v>
      </c>
      <c r="F92" s="20">
        <v>0</v>
      </c>
      <c r="H92" s="16" t="s">
        <v>138</v>
      </c>
      <c r="I92" s="33">
        <v>2.9633106771553776E-3</v>
      </c>
      <c r="J92" s="27"/>
      <c r="K92" s="3">
        <f t="shared" si="4"/>
        <v>3.9309757066754741E-2</v>
      </c>
      <c r="L92" s="3">
        <f t="shared" si="3"/>
        <v>-2.2335089242474292E-4</v>
      </c>
    </row>
    <row r="93" spans="2:13" x14ac:dyDescent="0.25">
      <c r="B93" s="16" t="s">
        <v>139</v>
      </c>
      <c r="C93" s="17">
        <v>2.7485112230874941E-3</v>
      </c>
      <c r="D93" s="18">
        <v>5.2358146488038493E-2</v>
      </c>
      <c r="E93" s="19">
        <v>6549</v>
      </c>
      <c r="F93" s="20">
        <v>0</v>
      </c>
      <c r="H93" s="16" t="s">
        <v>139</v>
      </c>
      <c r="I93" s="33">
        <v>-1.9836187646666832E-3</v>
      </c>
      <c r="J93" s="27"/>
      <c r="K93" s="3">
        <f t="shared" si="4"/>
        <v>-3.7781451386587818E-2</v>
      </c>
      <c r="L93" s="3">
        <f t="shared" si="3"/>
        <v>1.0412894272830817E-4</v>
      </c>
    </row>
    <row r="94" spans="2:13" x14ac:dyDescent="0.25">
      <c r="B94" s="16" t="s">
        <v>140</v>
      </c>
      <c r="C94" s="17">
        <v>0.3672316384180791</v>
      </c>
      <c r="D94" s="18">
        <v>0.48208718062795414</v>
      </c>
      <c r="E94" s="19">
        <v>6549</v>
      </c>
      <c r="F94" s="20">
        <v>0</v>
      </c>
      <c r="H94" s="16" t="s">
        <v>140</v>
      </c>
      <c r="I94" s="33">
        <v>-8.5153540989032304E-3</v>
      </c>
      <c r="J94" s="27"/>
      <c r="K94" s="3">
        <f t="shared" si="4"/>
        <v>-1.1176913384077756E-2</v>
      </c>
      <c r="L94" s="3">
        <f t="shared" si="3"/>
        <v>6.4866015175451264E-3</v>
      </c>
    </row>
    <row r="95" spans="2:13" x14ac:dyDescent="0.25">
      <c r="B95" s="16" t="s">
        <v>141</v>
      </c>
      <c r="C95" s="17">
        <v>0.48724996182623304</v>
      </c>
      <c r="D95" s="18">
        <v>0.49987557581557757</v>
      </c>
      <c r="E95" s="19">
        <v>6549</v>
      </c>
      <c r="F95" s="20">
        <v>0</v>
      </c>
      <c r="H95" s="16" t="s">
        <v>141</v>
      </c>
      <c r="I95" s="33">
        <v>-4.1518878217474436E-2</v>
      </c>
      <c r="J95" s="27"/>
      <c r="K95" s="3">
        <f t="shared" si="4"/>
        <v>-4.2588210788670783E-2</v>
      </c>
      <c r="L95" s="3">
        <f t="shared" si="3"/>
        <v>4.0470214599954875E-2</v>
      </c>
    </row>
    <row r="96" spans="2:13" ht="23.5" thickBot="1" x14ac:dyDescent="0.3">
      <c r="B96" s="21" t="s">
        <v>142</v>
      </c>
      <c r="C96" s="22">
        <v>1.920140479462513</v>
      </c>
      <c r="D96" s="23">
        <v>1.1899108470296813</v>
      </c>
      <c r="E96" s="24">
        <v>6549</v>
      </c>
      <c r="F96" s="25">
        <v>0</v>
      </c>
      <c r="H96" s="21" t="s">
        <v>142</v>
      </c>
      <c r="I96" s="34">
        <v>-1.2733518251475619E-2</v>
      </c>
      <c r="J96" s="27"/>
      <c r="M96" s="3" t="str">
        <f>"((memesleep-"&amp;C96&amp;")/"&amp;D96&amp;")*("&amp;I96&amp;")"</f>
        <v>((memesleep-1.92014047946251)/1.18991084702968)*(-0.0127335182514756)</v>
      </c>
    </row>
    <row r="97" spans="2:10" ht="57.5" customHeight="1" thickTop="1" x14ac:dyDescent="0.25">
      <c r="B97" s="26" t="s">
        <v>48</v>
      </c>
      <c r="C97" s="26"/>
      <c r="D97" s="26"/>
      <c r="E97" s="26"/>
      <c r="F97" s="26"/>
      <c r="H97" s="26" t="s">
        <v>7</v>
      </c>
      <c r="I97" s="26"/>
      <c r="J97" s="27"/>
    </row>
  </sheetData>
  <mergeCells count="7">
    <mergeCell ref="K3:L3"/>
    <mergeCell ref="B3:F3"/>
    <mergeCell ref="B4"/>
    <mergeCell ref="B97:F97"/>
    <mergeCell ref="H2:I2"/>
    <mergeCell ref="H3:H4"/>
    <mergeCell ref="H97:I97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0"/>
  <sheetViews>
    <sheetView topLeftCell="A113" workbookViewId="0">
      <selection activeCell="M120" sqref="M120"/>
    </sheetView>
  </sheetViews>
  <sheetFormatPr defaultColWidth="9.08984375" defaultRowHeight="14.5" x14ac:dyDescent="0.35"/>
  <cols>
    <col min="1" max="1" width="9.08984375" style="3"/>
    <col min="2" max="2" width="30.7265625" style="3" customWidth="1"/>
    <col min="3" max="3" width="11.26953125" style="3" customWidth="1"/>
    <col min="4" max="4" width="12.6328125" style="3" customWidth="1"/>
    <col min="5" max="6" width="9.08984375" style="3"/>
    <col min="7" max="7" width="3" style="3" customWidth="1"/>
    <col min="8" max="8" width="27.7265625" style="3" customWidth="1"/>
    <col min="9" max="9" width="10.26953125" style="3" bestFit="1" customWidth="1"/>
    <col min="10" max="10" width="3.7265625" style="3" customWidth="1"/>
    <col min="11" max="11" width="12.7265625" style="3" bestFit="1" customWidth="1"/>
    <col min="12" max="12" width="15.26953125" style="3" bestFit="1" customWidth="1"/>
    <col min="13" max="16384" width="9.08984375" style="3"/>
  </cols>
  <sheetData>
    <row r="1" spans="1:12" x14ac:dyDescent="0.35">
      <c r="A1" s="3" t="s">
        <v>3</v>
      </c>
    </row>
    <row r="4" spans="1:12" ht="15.75" customHeight="1" thickBot="1" x14ac:dyDescent="0.3">
      <c r="H4" s="35" t="s">
        <v>6</v>
      </c>
      <c r="I4" s="35"/>
      <c r="J4" s="60"/>
    </row>
    <row r="5" spans="1:12" ht="15.5" thickTop="1" thickBot="1" x14ac:dyDescent="0.3">
      <c r="B5" s="35" t="s">
        <v>0</v>
      </c>
      <c r="C5" s="35"/>
      <c r="D5" s="35"/>
      <c r="E5" s="35"/>
      <c r="F5" s="35"/>
      <c r="H5" s="61" t="s">
        <v>47</v>
      </c>
      <c r="I5" s="62" t="s">
        <v>4</v>
      </c>
      <c r="J5" s="60"/>
      <c r="K5" s="5" t="s">
        <v>8</v>
      </c>
      <c r="L5" s="5"/>
    </row>
    <row r="6" spans="1:12" ht="26" thickTop="1" thickBot="1" x14ac:dyDescent="0.3">
      <c r="B6" s="36" t="s">
        <v>47</v>
      </c>
      <c r="C6" s="37" t="s">
        <v>1</v>
      </c>
      <c r="D6" s="38" t="s">
        <v>49</v>
      </c>
      <c r="E6" s="38" t="s">
        <v>50</v>
      </c>
      <c r="F6" s="39" t="s">
        <v>2</v>
      </c>
      <c r="H6" s="63"/>
      <c r="I6" s="64" t="s">
        <v>5</v>
      </c>
      <c r="J6" s="60"/>
      <c r="K6" s="2" t="s">
        <v>9</v>
      </c>
      <c r="L6" s="2" t="s">
        <v>10</v>
      </c>
    </row>
    <row r="7" spans="1:12" ht="23.5" thickTop="1" x14ac:dyDescent="0.25">
      <c r="B7" s="40" t="s">
        <v>51</v>
      </c>
      <c r="C7" s="41">
        <v>0.10052910052910054</v>
      </c>
      <c r="D7" s="42">
        <v>0.30074206312132024</v>
      </c>
      <c r="E7" s="43">
        <v>3969</v>
      </c>
      <c r="F7" s="44">
        <v>0</v>
      </c>
      <c r="H7" s="40" t="s">
        <v>51</v>
      </c>
      <c r="I7" s="65">
        <v>3.8003204697695366E-2</v>
      </c>
      <c r="J7" s="60"/>
      <c r="K7" s="3">
        <f>((1-C7)/D7)*I7</f>
        <v>0.11366144249141275</v>
      </c>
      <c r="L7" s="3">
        <f>((0-C7)/D7)*I7</f>
        <v>-1.2703337690216721E-2</v>
      </c>
    </row>
    <row r="8" spans="1:12" ht="23" x14ac:dyDescent="0.25">
      <c r="B8" s="45" t="s">
        <v>52</v>
      </c>
      <c r="C8" s="46">
        <v>0.57344419249181144</v>
      </c>
      <c r="D8" s="47">
        <v>0.49463885334052105</v>
      </c>
      <c r="E8" s="48">
        <v>3969</v>
      </c>
      <c r="F8" s="49">
        <v>0</v>
      </c>
      <c r="H8" s="45" t="s">
        <v>52</v>
      </c>
      <c r="I8" s="66">
        <v>4.0051015337134517E-2</v>
      </c>
      <c r="J8" s="60"/>
      <c r="K8" s="3">
        <f t="shared" ref="K8:K18" si="0">((1-C8)/D8)*I8</f>
        <v>3.453831633580396E-2</v>
      </c>
      <c r="L8" s="3">
        <f t="shared" ref="L8:L71" si="1">((0-C8)/D8)*I8</f>
        <v>-4.6431900756225511E-2</v>
      </c>
    </row>
    <row r="9" spans="1:12" ht="23" x14ac:dyDescent="0.25">
      <c r="B9" s="45" t="s">
        <v>53</v>
      </c>
      <c r="C9" s="46">
        <v>0.14159737969261779</v>
      </c>
      <c r="D9" s="47">
        <v>0.34868064715840652</v>
      </c>
      <c r="E9" s="48">
        <v>3969</v>
      </c>
      <c r="F9" s="49">
        <v>0</v>
      </c>
      <c r="H9" s="45" t="s">
        <v>53</v>
      </c>
      <c r="I9" s="66">
        <v>-4.2369038975830393E-2</v>
      </c>
      <c r="J9" s="60"/>
      <c r="K9" s="3">
        <f t="shared" si="0"/>
        <v>-0.10430660368780252</v>
      </c>
      <c r="L9" s="3">
        <f t="shared" si="1"/>
        <v>1.7205844224404174E-2</v>
      </c>
    </row>
    <row r="10" spans="1:12" ht="23" x14ac:dyDescent="0.25">
      <c r="B10" s="45" t="s">
        <v>54</v>
      </c>
      <c r="C10" s="46">
        <v>7.7853363567649297E-2</v>
      </c>
      <c r="D10" s="47">
        <v>0.26797445800964748</v>
      </c>
      <c r="E10" s="48">
        <v>3969</v>
      </c>
      <c r="F10" s="49">
        <v>0</v>
      </c>
      <c r="H10" s="45" t="s">
        <v>54</v>
      </c>
      <c r="I10" s="66">
        <v>-3.1922257938749761E-2</v>
      </c>
      <c r="J10" s="60"/>
      <c r="K10" s="3">
        <f t="shared" si="0"/>
        <v>-0.10985003199254244</v>
      </c>
      <c r="L10" s="3">
        <f t="shared" si="1"/>
        <v>9.2742240124851424E-3</v>
      </c>
    </row>
    <row r="11" spans="1:12" ht="23" x14ac:dyDescent="0.25">
      <c r="B11" s="45" t="s">
        <v>55</v>
      </c>
      <c r="C11" s="46">
        <v>5.2154195011337862E-2</v>
      </c>
      <c r="D11" s="47">
        <v>0.22236589925928796</v>
      </c>
      <c r="E11" s="48">
        <v>3969</v>
      </c>
      <c r="F11" s="49">
        <v>0</v>
      </c>
      <c r="H11" s="45" t="s">
        <v>55</v>
      </c>
      <c r="I11" s="66">
        <v>-1.8826395257410197E-2</v>
      </c>
      <c r="J11" s="60"/>
      <c r="K11" s="3">
        <f t="shared" si="0"/>
        <v>-8.0248454584249174E-2</v>
      </c>
      <c r="L11" s="3">
        <f t="shared" si="1"/>
        <v>4.4155848216213657E-3</v>
      </c>
    </row>
    <row r="12" spans="1:12" ht="23" x14ac:dyDescent="0.25">
      <c r="B12" s="45" t="s">
        <v>56</v>
      </c>
      <c r="C12" s="46">
        <v>1.2849584278155702E-2</v>
      </c>
      <c r="D12" s="47">
        <v>0.1126395541259055</v>
      </c>
      <c r="E12" s="48">
        <v>3969</v>
      </c>
      <c r="F12" s="49">
        <v>0</v>
      </c>
      <c r="H12" s="45" t="s">
        <v>56</v>
      </c>
      <c r="I12" s="66">
        <v>-1.0063423128643596E-2</v>
      </c>
      <c r="J12" s="60"/>
      <c r="K12" s="3">
        <f t="shared" si="0"/>
        <v>-8.8193817900959204E-2</v>
      </c>
      <c r="L12" s="3">
        <f t="shared" si="1"/>
        <v>1.1480052866127918E-3</v>
      </c>
    </row>
    <row r="13" spans="1:12" ht="23" x14ac:dyDescent="0.25">
      <c r="B13" s="45" t="s">
        <v>57</v>
      </c>
      <c r="C13" s="46">
        <v>2.4439405391786344E-2</v>
      </c>
      <c r="D13" s="47">
        <v>0.15442839588265167</v>
      </c>
      <c r="E13" s="48">
        <v>3969</v>
      </c>
      <c r="F13" s="49">
        <v>0</v>
      </c>
      <c r="H13" s="45" t="s">
        <v>57</v>
      </c>
      <c r="I13" s="66">
        <v>-2.2534649717504941E-2</v>
      </c>
      <c r="J13" s="60"/>
      <c r="K13" s="3">
        <f t="shared" si="0"/>
        <v>-0.14235669646146074</v>
      </c>
      <c r="L13" s="3">
        <f t="shared" si="1"/>
        <v>3.5662705466843209E-3</v>
      </c>
    </row>
    <row r="14" spans="1:12" ht="23" x14ac:dyDescent="0.25">
      <c r="B14" s="45" t="s">
        <v>58</v>
      </c>
      <c r="C14" s="46">
        <v>1.7132779037540943E-2</v>
      </c>
      <c r="D14" s="47">
        <v>0.12978247447871005</v>
      </c>
      <c r="E14" s="48">
        <v>3969</v>
      </c>
      <c r="F14" s="49">
        <v>0</v>
      </c>
      <c r="H14" s="45" t="s">
        <v>58</v>
      </c>
      <c r="I14" s="66">
        <v>6.8386800937066689E-3</v>
      </c>
      <c r="J14" s="60"/>
      <c r="K14" s="3">
        <f t="shared" si="0"/>
        <v>5.1790617537157399E-2</v>
      </c>
      <c r="L14" s="3">
        <f t="shared" si="1"/>
        <v>-9.0278441233701697E-4</v>
      </c>
    </row>
    <row r="15" spans="1:12" ht="23" x14ac:dyDescent="0.25">
      <c r="B15" s="45" t="s">
        <v>59</v>
      </c>
      <c r="C15" s="46">
        <v>9.1710758377425053E-2</v>
      </c>
      <c r="D15" s="47">
        <v>0.28865357800034985</v>
      </c>
      <c r="E15" s="48">
        <v>3969</v>
      </c>
      <c r="F15" s="49">
        <v>0</v>
      </c>
      <c r="H15" s="45" t="s">
        <v>59</v>
      </c>
      <c r="I15" s="66">
        <v>3.6066595222639594E-2</v>
      </c>
      <c r="J15" s="60"/>
      <c r="K15" s="3">
        <f t="shared" si="0"/>
        <v>0.11348863454115922</v>
      </c>
      <c r="L15" s="3">
        <f t="shared" si="1"/>
        <v>-1.1459046594447145E-2</v>
      </c>
    </row>
    <row r="16" spans="1:12" ht="23" x14ac:dyDescent="0.25">
      <c r="B16" s="45" t="s">
        <v>60</v>
      </c>
      <c r="C16" s="46">
        <v>0.25220458553791886</v>
      </c>
      <c r="D16" s="47">
        <v>0.43433277813961207</v>
      </c>
      <c r="E16" s="48">
        <v>3969</v>
      </c>
      <c r="F16" s="49">
        <v>0</v>
      </c>
      <c r="H16" s="45" t="s">
        <v>60</v>
      </c>
      <c r="I16" s="66">
        <v>7.3627928472493082E-2</v>
      </c>
      <c r="J16" s="60"/>
      <c r="K16" s="3">
        <f t="shared" si="0"/>
        <v>0.12676599616521311</v>
      </c>
      <c r="L16" s="3">
        <f t="shared" si="1"/>
        <v>-4.2753626065154426E-2</v>
      </c>
    </row>
    <row r="17" spans="2:12" ht="23" x14ac:dyDescent="0.25">
      <c r="B17" s="45" t="s">
        <v>61</v>
      </c>
      <c r="C17" s="46">
        <v>2.8218694885361561E-2</v>
      </c>
      <c r="D17" s="47">
        <v>0.16561796711546936</v>
      </c>
      <c r="E17" s="48">
        <v>3969</v>
      </c>
      <c r="F17" s="49">
        <v>0</v>
      </c>
      <c r="H17" s="45" t="s">
        <v>61</v>
      </c>
      <c r="I17" s="66">
        <v>6.1835939650310675E-3</v>
      </c>
      <c r="J17" s="60"/>
      <c r="K17" s="3">
        <f t="shared" si="0"/>
        <v>3.6282905280725544E-2</v>
      </c>
      <c r="L17" s="3">
        <f t="shared" si="1"/>
        <v>-1.0535870861916677E-3</v>
      </c>
    </row>
    <row r="18" spans="2:12" ht="23" x14ac:dyDescent="0.25">
      <c r="B18" s="45" t="s">
        <v>62</v>
      </c>
      <c r="C18" s="46">
        <v>1.0330057949105569E-2</v>
      </c>
      <c r="D18" s="47">
        <v>0.10112331234895737</v>
      </c>
      <c r="E18" s="48">
        <v>3969</v>
      </c>
      <c r="F18" s="49">
        <v>0</v>
      </c>
      <c r="H18" s="45" t="s">
        <v>62</v>
      </c>
      <c r="I18" s="66">
        <v>-1.3824371159867966E-3</v>
      </c>
      <c r="J18" s="60"/>
      <c r="K18" s="3">
        <f t="shared" si="0"/>
        <v>-1.3529585104435762E-2</v>
      </c>
      <c r="L18" s="3">
        <f t="shared" si="1"/>
        <v>1.4122021112063807E-4</v>
      </c>
    </row>
    <row r="19" spans="2:12" ht="23" x14ac:dyDescent="0.25">
      <c r="B19" s="45" t="s">
        <v>63</v>
      </c>
      <c r="C19" s="46">
        <v>0.10481229528848576</v>
      </c>
      <c r="D19" s="47">
        <v>0.30635000225402947</v>
      </c>
      <c r="E19" s="48">
        <v>3969</v>
      </c>
      <c r="F19" s="49">
        <v>0</v>
      </c>
      <c r="H19" s="45" t="s">
        <v>63</v>
      </c>
      <c r="I19" s="66">
        <v>-1.344498782944697E-2</v>
      </c>
      <c r="J19" s="60"/>
      <c r="K19" s="3">
        <f>((1-C19)/D19)*I19</f>
        <v>-3.9287702648478008E-2</v>
      </c>
      <c r="L19" s="3">
        <f t="shared" si="1"/>
        <v>4.5999674364668869E-3</v>
      </c>
    </row>
    <row r="20" spans="2:12" ht="23" x14ac:dyDescent="0.25">
      <c r="B20" s="45" t="s">
        <v>64</v>
      </c>
      <c r="C20" s="46">
        <v>0.10002519526329048</v>
      </c>
      <c r="D20" s="47">
        <v>0.30007139501620755</v>
      </c>
      <c r="E20" s="48">
        <v>3969</v>
      </c>
      <c r="F20" s="49">
        <v>0</v>
      </c>
      <c r="H20" s="45" t="s">
        <v>64</v>
      </c>
      <c r="I20" s="66">
        <v>-3.7619604371724492E-2</v>
      </c>
      <c r="J20" s="60"/>
      <c r="K20" s="3">
        <f t="shared" ref="K20:K58" si="2">((1-C20)/D20)*I20</f>
        <v>-0.11282880228182475</v>
      </c>
      <c r="L20" s="3">
        <f t="shared" ref="L20:L58" si="3">((0-C20)/D20)*I20</f>
        <v>1.2540043254726879E-2</v>
      </c>
    </row>
    <row r="21" spans="2:12" ht="23" x14ac:dyDescent="0.25">
      <c r="B21" s="45" t="s">
        <v>65</v>
      </c>
      <c r="C21" s="46">
        <v>3.2753842277651792E-3</v>
      </c>
      <c r="D21" s="47">
        <v>5.7144368330702751E-2</v>
      </c>
      <c r="E21" s="48">
        <v>3969</v>
      </c>
      <c r="F21" s="49">
        <v>0</v>
      </c>
      <c r="H21" s="45" t="s">
        <v>65</v>
      </c>
      <c r="I21" s="66">
        <v>-1.0674447686548535E-2</v>
      </c>
      <c r="J21" s="60"/>
      <c r="K21" s="3">
        <f t="shared" si="2"/>
        <v>-0.18618605961979784</v>
      </c>
      <c r="L21" s="3">
        <f t="shared" si="3"/>
        <v>6.1183487741591793E-4</v>
      </c>
    </row>
    <row r="22" spans="2:12" ht="34.5" x14ac:dyDescent="0.25">
      <c r="B22" s="45" t="s">
        <v>66</v>
      </c>
      <c r="C22" s="46">
        <v>5.0390526581002776E-4</v>
      </c>
      <c r="D22" s="47">
        <v>2.2445005536990116E-2</v>
      </c>
      <c r="E22" s="48">
        <v>3969</v>
      </c>
      <c r="F22" s="49">
        <v>0</v>
      </c>
      <c r="H22" s="45" t="s">
        <v>66</v>
      </c>
      <c r="I22" s="66">
        <v>3.0716892936686275E-3</v>
      </c>
      <c r="J22" s="60"/>
      <c r="K22" s="3">
        <f t="shared" si="2"/>
        <v>0.13678506107734839</v>
      </c>
      <c r="L22" s="3">
        <f t="shared" si="3"/>
        <v>-6.8961462605166826E-5</v>
      </c>
    </row>
    <row r="23" spans="2:12" ht="34.5" x14ac:dyDescent="0.25">
      <c r="B23" s="45" t="s">
        <v>67</v>
      </c>
      <c r="C23" s="46">
        <v>0.12320483749055178</v>
      </c>
      <c r="D23" s="47">
        <v>0.32871359821890594</v>
      </c>
      <c r="E23" s="48">
        <v>3969</v>
      </c>
      <c r="F23" s="49">
        <v>0</v>
      </c>
      <c r="H23" s="45" t="s">
        <v>67</v>
      </c>
      <c r="I23" s="66">
        <v>-1.4860550893129624E-2</v>
      </c>
      <c r="J23" s="60"/>
      <c r="K23" s="3">
        <f t="shared" si="2"/>
        <v>-3.9638333205322555E-2</v>
      </c>
      <c r="L23" s="3">
        <f t="shared" si="3"/>
        <v>5.5698692348858415E-3</v>
      </c>
    </row>
    <row r="24" spans="2:12" ht="23" x14ac:dyDescent="0.25">
      <c r="B24" s="45" t="s">
        <v>68</v>
      </c>
      <c r="C24" s="46">
        <v>5.114638447971781E-2</v>
      </c>
      <c r="D24" s="47">
        <v>0.22032399389522583</v>
      </c>
      <c r="E24" s="48">
        <v>3969</v>
      </c>
      <c r="F24" s="49">
        <v>0</v>
      </c>
      <c r="H24" s="45" t="s">
        <v>68</v>
      </c>
      <c r="I24" s="66">
        <v>-7.0374403443077774E-3</v>
      </c>
      <c r="J24" s="60"/>
      <c r="K24" s="3">
        <f t="shared" si="2"/>
        <v>-3.0307641926099943E-2</v>
      </c>
      <c r="L24" s="3">
        <f t="shared" si="3"/>
        <v>1.6336833008492532E-3</v>
      </c>
    </row>
    <row r="25" spans="2:12" ht="23" x14ac:dyDescent="0.25">
      <c r="B25" s="45" t="s">
        <v>69</v>
      </c>
      <c r="C25" s="46">
        <v>2.2423784328546231E-2</v>
      </c>
      <c r="D25" s="47">
        <v>0.14807593545195263</v>
      </c>
      <c r="E25" s="48">
        <v>3969</v>
      </c>
      <c r="F25" s="49">
        <v>0</v>
      </c>
      <c r="H25" s="45" t="s">
        <v>69</v>
      </c>
      <c r="I25" s="66">
        <v>-8.040122701140618E-3</v>
      </c>
      <c r="J25" s="60"/>
      <c r="K25" s="3">
        <f t="shared" si="2"/>
        <v>-5.3079743847139392E-2</v>
      </c>
      <c r="L25" s="3">
        <f t="shared" si="3"/>
        <v>1.2175508253596404E-3</v>
      </c>
    </row>
    <row r="26" spans="2:12" ht="34.5" x14ac:dyDescent="0.25">
      <c r="B26" s="45" t="s">
        <v>70</v>
      </c>
      <c r="C26" s="46">
        <v>1.4865205341395817E-2</v>
      </c>
      <c r="D26" s="47">
        <v>0.12102859824837381</v>
      </c>
      <c r="E26" s="48">
        <v>3969</v>
      </c>
      <c r="F26" s="49">
        <v>0</v>
      </c>
      <c r="H26" s="45" t="s">
        <v>70</v>
      </c>
      <c r="I26" s="66">
        <v>-5.3676578812391828E-3</v>
      </c>
      <c r="J26" s="60"/>
      <c r="K26" s="3">
        <f t="shared" si="2"/>
        <v>-4.3691050058933083E-2</v>
      </c>
      <c r="L26" s="3">
        <f t="shared" si="3"/>
        <v>6.5927671444425873E-4</v>
      </c>
    </row>
    <row r="27" spans="2:12" ht="23" x14ac:dyDescent="0.25">
      <c r="B27" s="45" t="s">
        <v>71</v>
      </c>
      <c r="C27" s="46">
        <v>0.10985134794658605</v>
      </c>
      <c r="D27" s="47">
        <v>0.31274378083897214</v>
      </c>
      <c r="E27" s="48">
        <v>3969</v>
      </c>
      <c r="F27" s="49">
        <v>0</v>
      </c>
      <c r="H27" s="45" t="s">
        <v>71</v>
      </c>
      <c r="I27" s="66">
        <v>-2.6939954951397102E-2</v>
      </c>
      <c r="J27" s="60"/>
      <c r="K27" s="3">
        <f t="shared" si="2"/>
        <v>-7.6677990277009278E-2</v>
      </c>
      <c r="L27" s="3">
        <f t="shared" si="3"/>
        <v>9.4626673537435736E-3</v>
      </c>
    </row>
    <row r="28" spans="2:12" ht="34.5" x14ac:dyDescent="0.25">
      <c r="B28" s="45" t="s">
        <v>72</v>
      </c>
      <c r="C28" s="46">
        <v>8.5915847820609736E-2</v>
      </c>
      <c r="D28" s="47">
        <v>0.28027505566482053</v>
      </c>
      <c r="E28" s="48">
        <v>3969</v>
      </c>
      <c r="F28" s="49">
        <v>0</v>
      </c>
      <c r="H28" s="45" t="s">
        <v>72</v>
      </c>
      <c r="I28" s="66">
        <v>-3.6947998012709024E-2</v>
      </c>
      <c r="J28" s="60"/>
      <c r="K28" s="3">
        <f t="shared" si="2"/>
        <v>-0.12050155286941615</v>
      </c>
      <c r="L28" s="3">
        <f t="shared" si="3"/>
        <v>1.1326083111485918E-2</v>
      </c>
    </row>
    <row r="29" spans="2:12" ht="34.5" x14ac:dyDescent="0.25">
      <c r="B29" s="45" t="s">
        <v>73</v>
      </c>
      <c r="C29" s="46">
        <v>1.5117157974300832E-3</v>
      </c>
      <c r="D29" s="47">
        <v>3.885628538104003E-2</v>
      </c>
      <c r="E29" s="48">
        <v>3969</v>
      </c>
      <c r="F29" s="49">
        <v>0</v>
      </c>
      <c r="H29" s="45" t="s">
        <v>73</v>
      </c>
      <c r="I29" s="66">
        <v>-6.9264452440080124E-3</v>
      </c>
      <c r="J29" s="60"/>
      <c r="K29" s="3">
        <f t="shared" si="2"/>
        <v>-0.17798856374179478</v>
      </c>
      <c r="L29" s="3">
        <f t="shared" si="3"/>
        <v>2.6947549393155904E-4</v>
      </c>
    </row>
    <row r="30" spans="2:12" ht="23" x14ac:dyDescent="0.25">
      <c r="B30" s="45" t="s">
        <v>74</v>
      </c>
      <c r="C30" s="46">
        <v>5.039052658100277E-3</v>
      </c>
      <c r="D30" s="47">
        <v>7.0816129022616581E-2</v>
      </c>
      <c r="E30" s="48">
        <v>3969</v>
      </c>
      <c r="F30" s="49">
        <v>0</v>
      </c>
      <c r="H30" s="45" t="s">
        <v>74</v>
      </c>
      <c r="I30" s="66">
        <v>2.8093522518947618E-3</v>
      </c>
      <c r="J30" s="60"/>
      <c r="K30" s="3">
        <f t="shared" si="2"/>
        <v>3.9471174385564176E-2</v>
      </c>
      <c r="L30" s="3">
        <f t="shared" si="3"/>
        <v>-1.9990465629558964E-4</v>
      </c>
    </row>
    <row r="31" spans="2:12" ht="23" x14ac:dyDescent="0.25">
      <c r="B31" s="45" t="s">
        <v>75</v>
      </c>
      <c r="C31" s="46">
        <v>4.9886621315192746E-2</v>
      </c>
      <c r="D31" s="47">
        <v>0.21773812568290626</v>
      </c>
      <c r="E31" s="48">
        <v>3969</v>
      </c>
      <c r="F31" s="49">
        <v>0</v>
      </c>
      <c r="H31" s="45" t="s">
        <v>75</v>
      </c>
      <c r="I31" s="66">
        <v>2.6933832598589755E-2</v>
      </c>
      <c r="J31" s="60"/>
      <c r="K31" s="3">
        <f t="shared" si="2"/>
        <v>0.11752739494251144</v>
      </c>
      <c r="L31" s="3">
        <f t="shared" si="3"/>
        <v>-6.1708894719218416E-3</v>
      </c>
    </row>
    <row r="32" spans="2:12" ht="23" x14ac:dyDescent="0.25">
      <c r="B32" s="45" t="s">
        <v>76</v>
      </c>
      <c r="C32" s="46">
        <v>1.7132779037540943E-2</v>
      </c>
      <c r="D32" s="47">
        <v>0.12978247447870969</v>
      </c>
      <c r="E32" s="48">
        <v>3969</v>
      </c>
      <c r="F32" s="49">
        <v>0</v>
      </c>
      <c r="H32" s="45" t="s">
        <v>76</v>
      </c>
      <c r="I32" s="66">
        <v>1.6255894735248352E-2</v>
      </c>
      <c r="J32" s="60"/>
      <c r="K32" s="3">
        <f t="shared" si="2"/>
        <v>0.1231089648033552</v>
      </c>
      <c r="L32" s="3">
        <f t="shared" si="3"/>
        <v>-2.1459650363056023E-3</v>
      </c>
    </row>
    <row r="33" spans="2:12" ht="23" x14ac:dyDescent="0.25">
      <c r="B33" s="45" t="s">
        <v>77</v>
      </c>
      <c r="C33" s="46">
        <v>6.8027210884353748E-3</v>
      </c>
      <c r="D33" s="47">
        <v>8.2207948564057443E-2</v>
      </c>
      <c r="E33" s="48">
        <v>3969</v>
      </c>
      <c r="F33" s="49">
        <v>0</v>
      </c>
      <c r="H33" s="45" t="s">
        <v>77</v>
      </c>
      <c r="I33" s="66">
        <v>2.7759125603563457E-3</v>
      </c>
      <c r="J33" s="60"/>
      <c r="K33" s="3">
        <f t="shared" si="2"/>
        <v>3.3537253387293152E-2</v>
      </c>
      <c r="L33" s="3">
        <f t="shared" si="3"/>
        <v>-2.2970721498145999E-4</v>
      </c>
    </row>
    <row r="34" spans="2:12" ht="23" x14ac:dyDescent="0.25">
      <c r="B34" s="45" t="s">
        <v>78</v>
      </c>
      <c r="C34" s="46">
        <v>0.47241118669690096</v>
      </c>
      <c r="D34" s="47">
        <v>0.49930118124490397</v>
      </c>
      <c r="E34" s="48">
        <v>3969</v>
      </c>
      <c r="F34" s="49">
        <v>0</v>
      </c>
      <c r="H34" s="45" t="s">
        <v>78</v>
      </c>
      <c r="I34" s="66">
        <v>3.5964125807840121E-2</v>
      </c>
      <c r="J34" s="60"/>
      <c r="K34" s="3">
        <f t="shared" si="2"/>
        <v>3.8001653449193366E-2</v>
      </c>
      <c r="L34" s="3">
        <f t="shared" si="3"/>
        <v>-3.4027268489607236E-2</v>
      </c>
    </row>
    <row r="35" spans="2:12" ht="23" x14ac:dyDescent="0.25">
      <c r="B35" s="45" t="s">
        <v>79</v>
      </c>
      <c r="C35" s="46">
        <v>0.29428067523305618</v>
      </c>
      <c r="D35" s="47">
        <v>0.45577614902063268</v>
      </c>
      <c r="E35" s="48">
        <v>3969</v>
      </c>
      <c r="F35" s="49">
        <v>0</v>
      </c>
      <c r="H35" s="45" t="s">
        <v>79</v>
      </c>
      <c r="I35" s="66">
        <v>-2.9808880860563994E-2</v>
      </c>
      <c r="J35" s="60"/>
      <c r="K35" s="3">
        <f t="shared" si="2"/>
        <v>-4.6155779143289874E-2</v>
      </c>
      <c r="L35" s="3">
        <f t="shared" si="3"/>
        <v>1.9246679771282603E-2</v>
      </c>
    </row>
    <row r="36" spans="2:12" ht="23" x14ac:dyDescent="0.25">
      <c r="B36" s="45" t="s">
        <v>80</v>
      </c>
      <c r="C36" s="46">
        <v>2.5195263290501385E-3</v>
      </c>
      <c r="D36" s="47">
        <v>5.0137926538681168E-2</v>
      </c>
      <c r="E36" s="48">
        <v>3969</v>
      </c>
      <c r="F36" s="49">
        <v>0</v>
      </c>
      <c r="H36" s="45" t="s">
        <v>80</v>
      </c>
      <c r="I36" s="66">
        <v>1.7717968537341367E-3</v>
      </c>
      <c r="J36" s="60"/>
      <c r="K36" s="3">
        <f t="shared" si="2"/>
        <v>3.5249418692014249E-2</v>
      </c>
      <c r="L36" s="3">
        <f t="shared" si="3"/>
        <v>-8.903616744636082E-5</v>
      </c>
    </row>
    <row r="37" spans="2:12" ht="23" x14ac:dyDescent="0.25">
      <c r="B37" s="45" t="s">
        <v>81</v>
      </c>
      <c r="C37" s="46">
        <v>0.15041572184429328</v>
      </c>
      <c r="D37" s="47">
        <v>0.35752347869375201</v>
      </c>
      <c r="E37" s="48">
        <v>3969</v>
      </c>
      <c r="F37" s="49">
        <v>0</v>
      </c>
      <c r="H37" s="45" t="s">
        <v>81</v>
      </c>
      <c r="I37" s="66">
        <v>-3.6004781640020286E-2</v>
      </c>
      <c r="J37" s="60"/>
      <c r="K37" s="3">
        <f t="shared" si="2"/>
        <v>-8.5558287057260735E-2</v>
      </c>
      <c r="L37" s="3">
        <f t="shared" si="3"/>
        <v>1.5147775021703638E-2</v>
      </c>
    </row>
    <row r="38" spans="2:12" ht="23" x14ac:dyDescent="0.25">
      <c r="B38" s="45" t="s">
        <v>82</v>
      </c>
      <c r="C38" s="46">
        <v>1.5117157974300832E-3</v>
      </c>
      <c r="D38" s="47">
        <v>3.8856285381037678E-2</v>
      </c>
      <c r="E38" s="48">
        <v>3969</v>
      </c>
      <c r="F38" s="49">
        <v>0</v>
      </c>
      <c r="H38" s="45" t="s">
        <v>82</v>
      </c>
      <c r="I38" s="66">
        <v>2.9763494602711669E-4</v>
      </c>
      <c r="J38" s="60"/>
      <c r="K38" s="3">
        <f t="shared" si="2"/>
        <v>7.6483123299884463E-3</v>
      </c>
      <c r="L38" s="3">
        <f t="shared" si="3"/>
        <v>-1.1579579606341326E-5</v>
      </c>
    </row>
    <row r="39" spans="2:12" x14ac:dyDescent="0.25">
      <c r="B39" s="45" t="s">
        <v>83</v>
      </c>
      <c r="C39" s="46">
        <v>0.83396321491559589</v>
      </c>
      <c r="D39" s="47">
        <v>0.37216053981651137</v>
      </c>
      <c r="E39" s="48">
        <v>3969</v>
      </c>
      <c r="F39" s="49">
        <v>0</v>
      </c>
      <c r="H39" s="45" t="s">
        <v>83</v>
      </c>
      <c r="I39" s="66">
        <v>7.4406628632384564E-2</v>
      </c>
      <c r="J39" s="60"/>
      <c r="K39" s="3">
        <f t="shared" si="2"/>
        <v>3.3195989594118153E-2</v>
      </c>
      <c r="L39" s="3">
        <f t="shared" si="3"/>
        <v>-0.16673554712675431</v>
      </c>
    </row>
    <row r="40" spans="2:12" x14ac:dyDescent="0.25">
      <c r="B40" s="45" t="s">
        <v>84</v>
      </c>
      <c r="C40" s="46">
        <v>0.60015117157974307</v>
      </c>
      <c r="D40" s="47">
        <v>0.48992878980202786</v>
      </c>
      <c r="E40" s="48">
        <v>3969</v>
      </c>
      <c r="F40" s="49">
        <v>0</v>
      </c>
      <c r="H40" s="45" t="s">
        <v>84</v>
      </c>
      <c r="I40" s="66">
        <v>8.5236880395382811E-2</v>
      </c>
      <c r="J40" s="60"/>
      <c r="K40" s="3">
        <f t="shared" si="2"/>
        <v>6.9564939790664887E-2</v>
      </c>
      <c r="L40" s="3">
        <f t="shared" si="3"/>
        <v>-0.10441316104685811</v>
      </c>
    </row>
    <row r="41" spans="2:12" x14ac:dyDescent="0.25">
      <c r="B41" s="45" t="s">
        <v>85</v>
      </c>
      <c r="C41" s="46">
        <v>0.58654572940287231</v>
      </c>
      <c r="D41" s="47">
        <v>0.49251492679148695</v>
      </c>
      <c r="E41" s="48">
        <v>3969</v>
      </c>
      <c r="F41" s="49">
        <v>0</v>
      </c>
      <c r="H41" s="45" t="s">
        <v>85</v>
      </c>
      <c r="I41" s="66">
        <v>8.4328990875667698E-2</v>
      </c>
      <c r="J41" s="60"/>
      <c r="K41" s="3">
        <f t="shared" si="2"/>
        <v>7.0792131397577132E-2</v>
      </c>
      <c r="L41" s="3">
        <f t="shared" si="3"/>
        <v>-0.10042905660789737</v>
      </c>
    </row>
    <row r="42" spans="2:12" x14ac:dyDescent="0.25">
      <c r="B42" s="45" t="s">
        <v>86</v>
      </c>
      <c r="C42" s="46">
        <v>0.91710758377425039</v>
      </c>
      <c r="D42" s="47">
        <v>0.27575427855715157</v>
      </c>
      <c r="E42" s="48">
        <v>3969</v>
      </c>
      <c r="F42" s="49">
        <v>0</v>
      </c>
      <c r="H42" s="45" t="s">
        <v>86</v>
      </c>
      <c r="I42" s="66">
        <v>3.9639855486183671E-2</v>
      </c>
      <c r="J42" s="60"/>
      <c r="K42" s="3">
        <f t="shared" si="2"/>
        <v>1.1915838322734464E-2</v>
      </c>
      <c r="L42" s="3">
        <f t="shared" si="3"/>
        <v>-0.13183480697493441</v>
      </c>
    </row>
    <row r="43" spans="2:12" x14ac:dyDescent="0.25">
      <c r="B43" s="45" t="s">
        <v>87</v>
      </c>
      <c r="C43" s="46">
        <v>0.7558578987150415</v>
      </c>
      <c r="D43" s="47">
        <v>0.42963151874473238</v>
      </c>
      <c r="E43" s="48">
        <v>3969</v>
      </c>
      <c r="F43" s="49">
        <v>0</v>
      </c>
      <c r="H43" s="45" t="s">
        <v>87</v>
      </c>
      <c r="I43" s="66">
        <v>5.1940068116401679E-2</v>
      </c>
      <c r="J43" s="60"/>
      <c r="K43" s="3">
        <f t="shared" si="2"/>
        <v>2.9515426167688864E-2</v>
      </c>
      <c r="L43" s="3">
        <f t="shared" si="3"/>
        <v>-9.1379028382937627E-2</v>
      </c>
    </row>
    <row r="44" spans="2:12" x14ac:dyDescent="0.25">
      <c r="B44" s="45" t="s">
        <v>88</v>
      </c>
      <c r="C44" s="46">
        <v>0.85411942554799691</v>
      </c>
      <c r="D44" s="47">
        <v>0.35303092430578858</v>
      </c>
      <c r="E44" s="48">
        <v>3969</v>
      </c>
      <c r="F44" s="49">
        <v>0</v>
      </c>
      <c r="H44" s="45" t="s">
        <v>88</v>
      </c>
      <c r="I44" s="66">
        <v>4.0263599838019012E-2</v>
      </c>
      <c r="J44" s="60"/>
      <c r="K44" s="3">
        <f t="shared" si="2"/>
        <v>1.6637854277004149E-2</v>
      </c>
      <c r="L44" s="3">
        <f t="shared" si="3"/>
        <v>-9.741334369437657E-2</v>
      </c>
    </row>
    <row r="45" spans="2:12" x14ac:dyDescent="0.25">
      <c r="B45" s="45" t="s">
        <v>89</v>
      </c>
      <c r="C45" s="46">
        <v>0.57747543461829176</v>
      </c>
      <c r="D45" s="47">
        <v>0.49402332773921537</v>
      </c>
      <c r="E45" s="48">
        <v>3969</v>
      </c>
      <c r="F45" s="49">
        <v>0</v>
      </c>
      <c r="H45" s="45" t="s">
        <v>89</v>
      </c>
      <c r="I45" s="66">
        <v>3.4941951722856614E-2</v>
      </c>
      <c r="J45" s="60"/>
      <c r="K45" s="3">
        <f t="shared" si="2"/>
        <v>2.9884890320568305E-2</v>
      </c>
      <c r="L45" s="3">
        <f t="shared" si="3"/>
        <v>-4.0844465482851852E-2</v>
      </c>
    </row>
    <row r="46" spans="2:12" x14ac:dyDescent="0.25">
      <c r="B46" s="45" t="s">
        <v>90</v>
      </c>
      <c r="C46" s="46">
        <v>0.74351221970269588</v>
      </c>
      <c r="D46" s="47">
        <v>0.43674919437203513</v>
      </c>
      <c r="E46" s="48">
        <v>3969</v>
      </c>
      <c r="F46" s="49">
        <v>0</v>
      </c>
      <c r="H46" s="45" t="s">
        <v>90</v>
      </c>
      <c r="I46" s="66">
        <v>8.9800288581820403E-2</v>
      </c>
      <c r="J46" s="60"/>
      <c r="K46" s="3">
        <f t="shared" si="2"/>
        <v>5.2736620891826042E-2</v>
      </c>
      <c r="L46" s="3">
        <f t="shared" si="3"/>
        <v>-0.1528740356107845</v>
      </c>
    </row>
    <row r="47" spans="2:12" x14ac:dyDescent="0.25">
      <c r="B47" s="45" t="s">
        <v>91</v>
      </c>
      <c r="C47" s="46">
        <v>2.3683547493071302E-2</v>
      </c>
      <c r="D47" s="47">
        <v>0.15208045353924976</v>
      </c>
      <c r="E47" s="48">
        <v>3969</v>
      </c>
      <c r="F47" s="49">
        <v>0</v>
      </c>
      <c r="H47" s="45" t="s">
        <v>91</v>
      </c>
      <c r="I47" s="66">
        <v>2.2405943121647572E-2</v>
      </c>
      <c r="J47" s="60"/>
      <c r="K47" s="3">
        <f t="shared" si="2"/>
        <v>0.14384025293528782</v>
      </c>
      <c r="L47" s="3">
        <f t="shared" si="3"/>
        <v>-3.4892861357205306E-3</v>
      </c>
    </row>
    <row r="48" spans="2:12" x14ac:dyDescent="0.25">
      <c r="B48" s="45" t="s">
        <v>92</v>
      </c>
      <c r="C48" s="46">
        <v>0.53136810279667424</v>
      </c>
      <c r="D48" s="47">
        <v>0.49907794800607158</v>
      </c>
      <c r="E48" s="48">
        <v>3969</v>
      </c>
      <c r="F48" s="49">
        <v>0</v>
      </c>
      <c r="H48" s="45" t="s">
        <v>92</v>
      </c>
      <c r="I48" s="66">
        <v>9.5509218557328801E-2</v>
      </c>
      <c r="J48" s="60"/>
      <c r="K48" s="3">
        <f t="shared" si="2"/>
        <v>8.968271684162564E-2</v>
      </c>
      <c r="L48" s="3">
        <f t="shared" si="3"/>
        <v>-0.10168862893494005</v>
      </c>
    </row>
    <row r="49" spans="2:12" x14ac:dyDescent="0.25">
      <c r="B49" s="45" t="s">
        <v>93</v>
      </c>
      <c r="C49" s="46">
        <v>0.71453766691861931</v>
      </c>
      <c r="D49" s="47">
        <v>0.45169125972013935</v>
      </c>
      <c r="E49" s="48">
        <v>3969</v>
      </c>
      <c r="F49" s="49">
        <v>0</v>
      </c>
      <c r="H49" s="45" t="s">
        <v>93</v>
      </c>
      <c r="I49" s="66">
        <v>8.8771226425558986E-2</v>
      </c>
      <c r="J49" s="60"/>
      <c r="K49" s="3">
        <f t="shared" si="2"/>
        <v>5.6102129188057258E-2</v>
      </c>
      <c r="L49" s="3">
        <f t="shared" si="3"/>
        <v>-0.14042863051838517</v>
      </c>
    </row>
    <row r="50" spans="2:12" x14ac:dyDescent="0.25">
      <c r="B50" s="45" t="s">
        <v>94</v>
      </c>
      <c r="C50" s="46">
        <v>8.5411942554799697E-2</v>
      </c>
      <c r="D50" s="47">
        <v>0.27952894179835047</v>
      </c>
      <c r="E50" s="48">
        <v>3969</v>
      </c>
      <c r="F50" s="49">
        <v>0</v>
      </c>
      <c r="H50" s="45" t="s">
        <v>94</v>
      </c>
      <c r="I50" s="66">
        <v>9.4272063216655419E-3</v>
      </c>
      <c r="J50" s="60"/>
      <c r="K50" s="3">
        <f t="shared" si="2"/>
        <v>3.0844785736308611E-2</v>
      </c>
      <c r="L50" s="3">
        <f t="shared" si="3"/>
        <v>-2.8805461059527877E-3</v>
      </c>
    </row>
    <row r="51" spans="2:12" x14ac:dyDescent="0.25">
      <c r="B51" s="45" t="s">
        <v>95</v>
      </c>
      <c r="C51" s="46">
        <v>0.18770471151423535</v>
      </c>
      <c r="D51" s="47">
        <v>0.39052538727375863</v>
      </c>
      <c r="E51" s="48">
        <v>3969</v>
      </c>
      <c r="F51" s="49">
        <v>0</v>
      </c>
      <c r="H51" s="45" t="s">
        <v>95</v>
      </c>
      <c r="I51" s="66">
        <v>6.1772796461756048E-2</v>
      </c>
      <c r="J51" s="60"/>
      <c r="K51" s="3">
        <f t="shared" si="2"/>
        <v>0.12848780939124937</v>
      </c>
      <c r="L51" s="3">
        <f t="shared" si="3"/>
        <v>-2.9690886475335243E-2</v>
      </c>
    </row>
    <row r="52" spans="2:12" x14ac:dyDescent="0.25">
      <c r="B52" s="45" t="s">
        <v>96</v>
      </c>
      <c r="C52" s="46">
        <v>9.4482237339380201E-2</v>
      </c>
      <c r="D52" s="47">
        <v>0.29253530640485531</v>
      </c>
      <c r="E52" s="48">
        <v>3969</v>
      </c>
      <c r="F52" s="49">
        <v>0</v>
      </c>
      <c r="H52" s="45" t="s">
        <v>96</v>
      </c>
      <c r="I52" s="66">
        <v>6.411301460639604E-2</v>
      </c>
      <c r="J52" s="60"/>
      <c r="K52" s="3">
        <f t="shared" si="2"/>
        <v>0.19845629663403874</v>
      </c>
      <c r="L52" s="3">
        <f t="shared" si="3"/>
        <v>-2.0707042637107549E-2</v>
      </c>
    </row>
    <row r="53" spans="2:12" x14ac:dyDescent="0.25">
      <c r="B53" s="45" t="s">
        <v>97</v>
      </c>
      <c r="C53" s="46">
        <v>0.28470647518266567</v>
      </c>
      <c r="D53" s="47">
        <v>0.4513313870409571</v>
      </c>
      <c r="E53" s="48">
        <v>3969</v>
      </c>
      <c r="F53" s="49">
        <v>0</v>
      </c>
      <c r="H53" s="45" t="s">
        <v>97</v>
      </c>
      <c r="I53" s="66">
        <v>5.9648502688365058E-2</v>
      </c>
      <c r="J53" s="60"/>
      <c r="K53" s="3">
        <f t="shared" si="2"/>
        <v>9.4534058483650374E-2</v>
      </c>
      <c r="L53" s="3">
        <f t="shared" si="3"/>
        <v>-3.7627152548969686E-2</v>
      </c>
    </row>
    <row r="54" spans="2:12" x14ac:dyDescent="0.25">
      <c r="B54" s="45" t="s">
        <v>98</v>
      </c>
      <c r="C54" s="46">
        <v>0.59838750314940792</v>
      </c>
      <c r="D54" s="47">
        <v>0.49028610393806182</v>
      </c>
      <c r="E54" s="48">
        <v>3969</v>
      </c>
      <c r="F54" s="49">
        <v>0</v>
      </c>
      <c r="H54" s="45" t="s">
        <v>98</v>
      </c>
      <c r="I54" s="66">
        <v>9.0501354096108363E-2</v>
      </c>
      <c r="J54" s="60"/>
      <c r="K54" s="3">
        <f t="shared" si="2"/>
        <v>7.4133193853459317E-2</v>
      </c>
      <c r="L54" s="3">
        <f t="shared" si="3"/>
        <v>-0.11045566838266366</v>
      </c>
    </row>
    <row r="55" spans="2:12" x14ac:dyDescent="0.25">
      <c r="B55" s="45" t="s">
        <v>99</v>
      </c>
      <c r="C55" s="46">
        <v>2.7210884353741499E-2</v>
      </c>
      <c r="D55" s="47">
        <v>0.16271792497234874</v>
      </c>
      <c r="E55" s="48">
        <v>3969</v>
      </c>
      <c r="F55" s="49">
        <v>0</v>
      </c>
      <c r="H55" s="45" t="s">
        <v>99</v>
      </c>
      <c r="I55" s="66">
        <v>3.6228872277712452E-2</v>
      </c>
      <c r="J55" s="60"/>
      <c r="K55" s="3">
        <f t="shared" si="2"/>
        <v>0.21658986021291832</v>
      </c>
      <c r="L55" s="3">
        <f t="shared" si="3"/>
        <v>-6.0584576283333798E-3</v>
      </c>
    </row>
    <row r="56" spans="2:12" x14ac:dyDescent="0.25">
      <c r="B56" s="45" t="s">
        <v>100</v>
      </c>
      <c r="C56" s="46">
        <v>0.2159234063995969</v>
      </c>
      <c r="D56" s="47">
        <v>0.41151325060350658</v>
      </c>
      <c r="E56" s="48">
        <v>3969</v>
      </c>
      <c r="F56" s="49">
        <v>0</v>
      </c>
      <c r="H56" s="45" t="s">
        <v>100</v>
      </c>
      <c r="I56" s="66">
        <v>6.9477076418753544E-2</v>
      </c>
      <c r="J56" s="60"/>
      <c r="K56" s="3">
        <f t="shared" si="2"/>
        <v>0.13237811742839412</v>
      </c>
      <c r="L56" s="3">
        <f t="shared" si="3"/>
        <v>-3.6455027839374612E-2</v>
      </c>
    </row>
    <row r="57" spans="2:12" x14ac:dyDescent="0.25">
      <c r="B57" s="45" t="s">
        <v>101</v>
      </c>
      <c r="C57" s="46">
        <v>0.61325270849080371</v>
      </c>
      <c r="D57" s="47">
        <v>0.48706631545256912</v>
      </c>
      <c r="E57" s="48">
        <v>3969</v>
      </c>
      <c r="F57" s="49">
        <v>0</v>
      </c>
      <c r="H57" s="45" t="s">
        <v>101</v>
      </c>
      <c r="I57" s="66">
        <v>5.7659603389555177E-2</v>
      </c>
      <c r="J57" s="60"/>
      <c r="K57" s="3">
        <f t="shared" si="2"/>
        <v>4.578369460775511E-2</v>
      </c>
      <c r="L57" s="3">
        <f t="shared" si="3"/>
        <v>-7.2597728127215599E-2</v>
      </c>
    </row>
    <row r="58" spans="2:12" x14ac:dyDescent="0.25">
      <c r="B58" s="45" t="s">
        <v>102</v>
      </c>
      <c r="C58" s="46">
        <v>0.98437893675988919</v>
      </c>
      <c r="D58" s="47">
        <v>0.12401984069846847</v>
      </c>
      <c r="E58" s="48">
        <v>3969</v>
      </c>
      <c r="F58" s="49">
        <v>0</v>
      </c>
      <c r="H58" s="45" t="s">
        <v>102</v>
      </c>
      <c r="I58" s="66">
        <v>1.2090495996035041E-2</v>
      </c>
      <c r="J58" s="60"/>
      <c r="K58" s="3">
        <f t="shared" si="2"/>
        <v>1.5228724814891836E-3</v>
      </c>
      <c r="L58" s="3">
        <f t="shared" si="3"/>
        <v>-9.5965528793197724E-2</v>
      </c>
    </row>
    <row r="59" spans="2:12" x14ac:dyDescent="0.25">
      <c r="B59" s="45" t="s">
        <v>103</v>
      </c>
      <c r="C59" s="46">
        <v>0.50113378684807253</v>
      </c>
      <c r="D59" s="47">
        <v>0.50006171442699776</v>
      </c>
      <c r="E59" s="48">
        <v>3969</v>
      </c>
      <c r="F59" s="49">
        <v>0</v>
      </c>
      <c r="H59" s="45" t="s">
        <v>103</v>
      </c>
      <c r="I59" s="66">
        <v>1.216776345099752E-2</v>
      </c>
      <c r="J59" s="60"/>
      <c r="K59" s="3">
        <f t="shared" ref="K59:K83" si="4">((1-C59)/D59)*I59</f>
        <v>1.2138673888048096E-2</v>
      </c>
      <c r="L59" s="3">
        <f t="shared" si="1"/>
        <v>-1.2193849678448315E-2</v>
      </c>
    </row>
    <row r="60" spans="2:12" x14ac:dyDescent="0.25">
      <c r="B60" s="45" t="s">
        <v>104</v>
      </c>
      <c r="C60" s="46">
        <v>0.12874779541446207</v>
      </c>
      <c r="D60" s="47">
        <v>0.33496278852037947</v>
      </c>
      <c r="E60" s="48">
        <v>3969</v>
      </c>
      <c r="F60" s="49">
        <v>0</v>
      </c>
      <c r="H60" s="45" t="s">
        <v>104</v>
      </c>
      <c r="I60" s="66">
        <v>4.7761618902620378E-3</v>
      </c>
      <c r="J60" s="60"/>
      <c r="K60" s="3">
        <f t="shared" si="4"/>
        <v>1.242299658039495E-2</v>
      </c>
      <c r="L60" s="3">
        <f t="shared" si="1"/>
        <v>-1.83578694406646E-3</v>
      </c>
    </row>
    <row r="61" spans="2:12" x14ac:dyDescent="0.25">
      <c r="B61" s="45" t="s">
        <v>105</v>
      </c>
      <c r="C61" s="46">
        <v>6.0972537163013346E-2</v>
      </c>
      <c r="D61" s="47">
        <v>0.23931008342708207</v>
      </c>
      <c r="E61" s="48">
        <v>3969</v>
      </c>
      <c r="F61" s="49">
        <v>0</v>
      </c>
      <c r="H61" s="45" t="s">
        <v>105</v>
      </c>
      <c r="I61" s="66">
        <v>-1.38982539166115E-2</v>
      </c>
      <c r="J61" s="60"/>
      <c r="K61" s="3">
        <f t="shared" si="4"/>
        <v>-5.4535278774228958E-2</v>
      </c>
      <c r="L61" s="3">
        <f t="shared" si="1"/>
        <v>3.5410618361586817E-3</v>
      </c>
    </row>
    <row r="62" spans="2:12" x14ac:dyDescent="0.25">
      <c r="B62" s="45" t="s">
        <v>106</v>
      </c>
      <c r="C62" s="46">
        <v>0.18568909045099519</v>
      </c>
      <c r="D62" s="47">
        <v>0.38890456304556481</v>
      </c>
      <c r="E62" s="48">
        <v>3969</v>
      </c>
      <c r="F62" s="49">
        <v>0</v>
      </c>
      <c r="H62" s="45" t="s">
        <v>106</v>
      </c>
      <c r="I62" s="66">
        <v>6.1480371206998848E-2</v>
      </c>
      <c r="J62" s="60"/>
      <c r="K62" s="3">
        <f t="shared" si="4"/>
        <v>0.12873116377170424</v>
      </c>
      <c r="L62" s="3">
        <f t="shared" si="1"/>
        <v>-2.935484767937686E-2</v>
      </c>
    </row>
    <row r="63" spans="2:12" x14ac:dyDescent="0.25">
      <c r="B63" s="45" t="s">
        <v>107</v>
      </c>
      <c r="C63" s="46">
        <v>9.322247417485512E-3</v>
      </c>
      <c r="D63" s="47">
        <v>9.611280131177366E-2</v>
      </c>
      <c r="E63" s="48">
        <v>3969</v>
      </c>
      <c r="F63" s="49">
        <v>0</v>
      </c>
      <c r="H63" s="45" t="s">
        <v>107</v>
      </c>
      <c r="I63" s="66">
        <v>-1.4868947525489823E-4</v>
      </c>
      <c r="J63" s="60"/>
      <c r="K63" s="3">
        <f t="shared" si="4"/>
        <v>-1.5326091131229109E-3</v>
      </c>
      <c r="L63" s="3">
        <f t="shared" si="1"/>
        <v>1.4421804981065029E-5</v>
      </c>
    </row>
    <row r="64" spans="2:12" x14ac:dyDescent="0.25">
      <c r="B64" s="45" t="s">
        <v>108</v>
      </c>
      <c r="C64" s="46">
        <v>5.2910052910052916E-3</v>
      </c>
      <c r="D64" s="47">
        <v>7.2555750410029832E-2</v>
      </c>
      <c r="E64" s="48">
        <v>3969</v>
      </c>
      <c r="F64" s="49">
        <v>0</v>
      </c>
      <c r="H64" s="45" t="s">
        <v>108</v>
      </c>
      <c r="I64" s="66">
        <v>1.9406186800118214E-5</v>
      </c>
      <c r="J64" s="60"/>
      <c r="K64" s="3">
        <f t="shared" si="4"/>
        <v>2.6605070520243848E-4</v>
      </c>
      <c r="L64" s="3">
        <f t="shared" si="1"/>
        <v>-1.4151633255448856E-6</v>
      </c>
    </row>
    <row r="65" spans="2:12" x14ac:dyDescent="0.25">
      <c r="B65" s="45" t="s">
        <v>109</v>
      </c>
      <c r="C65" s="46">
        <v>0.51549508692365842</v>
      </c>
      <c r="D65" s="47">
        <v>0.49982281441025522</v>
      </c>
      <c r="E65" s="48">
        <v>3969</v>
      </c>
      <c r="F65" s="49">
        <v>0</v>
      </c>
      <c r="H65" s="45" t="s">
        <v>109</v>
      </c>
      <c r="I65" s="66">
        <v>7.3377014482453595E-2</v>
      </c>
      <c r="J65" s="60"/>
      <c r="K65" s="3">
        <f t="shared" si="4"/>
        <v>7.112825385045729E-2</v>
      </c>
      <c r="L65" s="3">
        <f t="shared" si="1"/>
        <v>-7.5677798948536476E-2</v>
      </c>
    </row>
    <row r="66" spans="2:12" ht="23" x14ac:dyDescent="0.25">
      <c r="B66" s="45" t="s">
        <v>110</v>
      </c>
      <c r="C66" s="46">
        <v>1.310153691106072E-2</v>
      </c>
      <c r="D66" s="47">
        <v>0.11372398683483101</v>
      </c>
      <c r="E66" s="48">
        <v>3969</v>
      </c>
      <c r="F66" s="49">
        <v>0</v>
      </c>
      <c r="H66" s="45" t="s">
        <v>110</v>
      </c>
      <c r="I66" s="66">
        <v>-1.8885340438962995E-2</v>
      </c>
      <c r="J66" s="60"/>
      <c r="K66" s="3">
        <f t="shared" si="4"/>
        <v>-0.16388726752248906</v>
      </c>
      <c r="L66" s="3">
        <f t="shared" si="1"/>
        <v>2.1756798343552288E-3</v>
      </c>
    </row>
    <row r="67" spans="2:12" x14ac:dyDescent="0.25">
      <c r="B67" s="45" t="s">
        <v>111</v>
      </c>
      <c r="C67" s="46">
        <v>2.5195263290501394E-4</v>
      </c>
      <c r="D67" s="47">
        <v>1.5873015873015883E-2</v>
      </c>
      <c r="E67" s="48">
        <v>3969</v>
      </c>
      <c r="F67" s="49">
        <v>0</v>
      </c>
      <c r="H67" s="45" t="s">
        <v>111</v>
      </c>
      <c r="I67" s="66">
        <v>-2.6844918948327173E-3</v>
      </c>
      <c r="J67" s="60"/>
      <c r="K67" s="3">
        <f t="shared" si="4"/>
        <v>-0.16908037839200343</v>
      </c>
      <c r="L67" s="3">
        <f t="shared" si="1"/>
        <v>4.2610982457662167E-5</v>
      </c>
    </row>
    <row r="68" spans="2:12" ht="23" x14ac:dyDescent="0.25">
      <c r="B68" s="45" t="s">
        <v>112</v>
      </c>
      <c r="C68" s="46">
        <v>2.0156210632401111E-3</v>
      </c>
      <c r="D68" s="47">
        <v>4.4856050652218149E-2</v>
      </c>
      <c r="E68" s="48">
        <v>3969</v>
      </c>
      <c r="F68" s="49">
        <v>0</v>
      </c>
      <c r="H68" s="45" t="s">
        <v>112</v>
      </c>
      <c r="I68" s="66">
        <v>-2.7453114999311514E-3</v>
      </c>
      <c r="J68" s="60"/>
      <c r="K68" s="3">
        <f t="shared" si="4"/>
        <v>-6.107934052172851E-2</v>
      </c>
      <c r="L68" s="3">
        <f t="shared" si="1"/>
        <v>1.2336145523196874E-4</v>
      </c>
    </row>
    <row r="69" spans="2:12" ht="23" x14ac:dyDescent="0.25">
      <c r="B69" s="45" t="s">
        <v>113</v>
      </c>
      <c r="C69" s="46">
        <v>0.3401360544217687</v>
      </c>
      <c r="D69" s="47">
        <v>0.47381439645812984</v>
      </c>
      <c r="E69" s="48">
        <v>3969</v>
      </c>
      <c r="F69" s="49">
        <v>0</v>
      </c>
      <c r="H69" s="45" t="s">
        <v>113</v>
      </c>
      <c r="I69" s="66">
        <v>-3.2032229328469303E-2</v>
      </c>
      <c r="J69" s="60"/>
      <c r="K69" s="3">
        <f t="shared" si="4"/>
        <v>-4.4610111867333956E-2</v>
      </c>
      <c r="L69" s="3">
        <f t="shared" si="1"/>
        <v>2.2994903024398942E-2</v>
      </c>
    </row>
    <row r="70" spans="2:12" x14ac:dyDescent="0.25">
      <c r="B70" s="45" t="s">
        <v>114</v>
      </c>
      <c r="C70" s="46">
        <v>0.38851095993953139</v>
      </c>
      <c r="D70" s="47">
        <v>0.48747314332899838</v>
      </c>
      <c r="E70" s="48">
        <v>3969</v>
      </c>
      <c r="F70" s="49">
        <v>0</v>
      </c>
      <c r="H70" s="45" t="s">
        <v>114</v>
      </c>
      <c r="I70" s="66">
        <v>8.6005695506570043E-2</v>
      </c>
      <c r="J70" s="60"/>
      <c r="K70" s="3">
        <f t="shared" si="4"/>
        <v>0.10788602593753795</v>
      </c>
      <c r="L70" s="3">
        <f t="shared" si="1"/>
        <v>-6.8545633290351682E-2</v>
      </c>
    </row>
    <row r="71" spans="2:12" ht="23" x14ac:dyDescent="0.25">
      <c r="B71" s="45" t="s">
        <v>115</v>
      </c>
      <c r="C71" s="46">
        <v>0.2141597379692618</v>
      </c>
      <c r="D71" s="47">
        <v>0.41028984601556651</v>
      </c>
      <c r="E71" s="48">
        <v>3969</v>
      </c>
      <c r="F71" s="49">
        <v>0</v>
      </c>
      <c r="H71" s="45" t="s">
        <v>115</v>
      </c>
      <c r="I71" s="66">
        <v>-5.9064099713723041E-2</v>
      </c>
      <c r="J71" s="60"/>
      <c r="K71" s="3">
        <f t="shared" si="4"/>
        <v>-0.11312721493448992</v>
      </c>
      <c r="L71" s="3">
        <f t="shared" si="1"/>
        <v>3.0829795669867405E-2</v>
      </c>
    </row>
    <row r="72" spans="2:12" ht="23" x14ac:dyDescent="0.25">
      <c r="B72" s="45" t="s">
        <v>116</v>
      </c>
      <c r="C72" s="46">
        <v>4.18241370622323E-2</v>
      </c>
      <c r="D72" s="47">
        <v>0.20021233262966553</v>
      </c>
      <c r="E72" s="48">
        <v>3969</v>
      </c>
      <c r="F72" s="49">
        <v>0</v>
      </c>
      <c r="H72" s="45" t="s">
        <v>116</v>
      </c>
      <c r="I72" s="66">
        <v>-1.0052524011153838E-3</v>
      </c>
      <c r="J72" s="60"/>
      <c r="K72" s="3">
        <f t="shared" si="4"/>
        <v>-4.8109353417836202E-3</v>
      </c>
      <c r="L72" s="3">
        <f t="shared" ref="L72:L118" si="5">((0-C72)/D72)*I72</f>
        <v>2.0999612588379728E-4</v>
      </c>
    </row>
    <row r="73" spans="2:12" ht="23" x14ac:dyDescent="0.25">
      <c r="B73" s="45" t="s">
        <v>117</v>
      </c>
      <c r="C73" s="46">
        <v>5.0390526581002776E-4</v>
      </c>
      <c r="D73" s="47">
        <v>2.2445005536990151E-2</v>
      </c>
      <c r="E73" s="48">
        <v>3969</v>
      </c>
      <c r="F73" s="49">
        <v>0</v>
      </c>
      <c r="H73" s="45" t="s">
        <v>117</v>
      </c>
      <c r="I73" s="66">
        <v>1.7410442626608934E-3</v>
      </c>
      <c r="J73" s="60"/>
      <c r="K73" s="3">
        <f t="shared" si="4"/>
        <v>7.7530252261291469E-2</v>
      </c>
      <c r="L73" s="3">
        <f t="shared" si="5"/>
        <v>-3.9087598820918314E-5</v>
      </c>
    </row>
    <row r="74" spans="2:12" ht="23" x14ac:dyDescent="0.25">
      <c r="B74" s="45" t="s">
        <v>118</v>
      </c>
      <c r="C74" s="46">
        <v>2.7714789619551518E-3</v>
      </c>
      <c r="D74" s="47">
        <v>5.257845935322121E-2</v>
      </c>
      <c r="E74" s="48">
        <v>3969</v>
      </c>
      <c r="F74" s="49">
        <v>0</v>
      </c>
      <c r="H74" s="45" t="s">
        <v>118</v>
      </c>
      <c r="I74" s="66">
        <v>-1.2949152055408876E-2</v>
      </c>
      <c r="J74" s="60"/>
      <c r="K74" s="3">
        <f t="shared" si="4"/>
        <v>-0.24559988846689212</v>
      </c>
      <c r="L74" s="3">
        <f t="shared" si="5"/>
        <v>6.8256664303582946E-4</v>
      </c>
    </row>
    <row r="75" spans="2:12" ht="23" x14ac:dyDescent="0.25">
      <c r="B75" s="45" t="s">
        <v>120</v>
      </c>
      <c r="C75" s="46">
        <v>5.0390526581002776E-4</v>
      </c>
      <c r="D75" s="47">
        <v>2.2445005536989263E-2</v>
      </c>
      <c r="E75" s="48">
        <v>3969</v>
      </c>
      <c r="F75" s="49">
        <v>0</v>
      </c>
      <c r="H75" s="45" t="s">
        <v>120</v>
      </c>
      <c r="I75" s="66">
        <v>-7.0777422366265425E-4</v>
      </c>
      <c r="J75" s="60"/>
      <c r="K75" s="3">
        <f t="shared" si="4"/>
        <v>-3.1517816796192151E-2</v>
      </c>
      <c r="L75" s="3">
        <f t="shared" si="5"/>
        <v>1.5890000905567005E-5</v>
      </c>
    </row>
    <row r="76" spans="2:12" ht="23" x14ac:dyDescent="0.25">
      <c r="B76" s="45" t="s">
        <v>121</v>
      </c>
      <c r="C76" s="46">
        <v>0.89518770471151432</v>
      </c>
      <c r="D76" s="47">
        <v>0.30635000225402542</v>
      </c>
      <c r="E76" s="48">
        <v>3969</v>
      </c>
      <c r="F76" s="49">
        <v>0</v>
      </c>
      <c r="H76" s="45" t="s">
        <v>121</v>
      </c>
      <c r="I76" s="66">
        <v>-2.2789930684580514E-2</v>
      </c>
      <c r="J76" s="60"/>
      <c r="K76" s="3">
        <f t="shared" si="4"/>
        <v>-7.7971761937043905E-3</v>
      </c>
      <c r="L76" s="3">
        <f t="shared" si="5"/>
        <v>6.659463225055702E-2</v>
      </c>
    </row>
    <row r="77" spans="2:12" x14ac:dyDescent="0.25">
      <c r="B77" s="45" t="s">
        <v>122</v>
      </c>
      <c r="C77" s="46">
        <v>2.0156210632401111E-3</v>
      </c>
      <c r="D77" s="47">
        <v>4.4856050652218017E-2</v>
      </c>
      <c r="E77" s="48">
        <v>3969</v>
      </c>
      <c r="F77" s="49">
        <v>0</v>
      </c>
      <c r="H77" s="45" t="s">
        <v>122</v>
      </c>
      <c r="I77" s="66">
        <v>2.3593052294846048E-3</v>
      </c>
      <c r="J77" s="60"/>
      <c r="K77" s="3">
        <f t="shared" si="4"/>
        <v>5.2491240979393193E-2</v>
      </c>
      <c r="L77" s="3">
        <f t="shared" si="5"/>
        <v>-1.060161393171284E-4</v>
      </c>
    </row>
    <row r="78" spans="2:12" ht="23" x14ac:dyDescent="0.25">
      <c r="B78" s="45" t="s">
        <v>123</v>
      </c>
      <c r="C78" s="46">
        <v>4.0312421264802221E-3</v>
      </c>
      <c r="D78" s="47">
        <v>6.3371942182181659E-2</v>
      </c>
      <c r="E78" s="48">
        <v>3969</v>
      </c>
      <c r="F78" s="49">
        <v>0</v>
      </c>
      <c r="H78" s="45" t="s">
        <v>123</v>
      </c>
      <c r="I78" s="66">
        <v>7.5655123116039561E-3</v>
      </c>
      <c r="J78" s="60"/>
      <c r="K78" s="3">
        <f t="shared" si="4"/>
        <v>0.11890141977980342</v>
      </c>
      <c r="L78" s="3">
        <f t="shared" si="5"/>
        <v>-4.8126048987524785E-4</v>
      </c>
    </row>
    <row r="79" spans="2:12" ht="23" x14ac:dyDescent="0.25">
      <c r="B79" s="45" t="s">
        <v>124</v>
      </c>
      <c r="C79" s="46">
        <v>9.1206853111615013E-2</v>
      </c>
      <c r="D79" s="47">
        <v>0.28793932036296727</v>
      </c>
      <c r="E79" s="48">
        <v>3969</v>
      </c>
      <c r="F79" s="49">
        <v>0</v>
      </c>
      <c r="H79" s="45" t="s">
        <v>124</v>
      </c>
      <c r="I79" s="66">
        <v>2.1928396900356768E-2</v>
      </c>
      <c r="J79" s="60"/>
      <c r="K79" s="3">
        <f t="shared" si="4"/>
        <v>6.9210335011458832E-2</v>
      </c>
      <c r="L79" s="3">
        <f t="shared" si="5"/>
        <v>-6.9459776196695577E-3</v>
      </c>
    </row>
    <row r="80" spans="2:12" ht="23" x14ac:dyDescent="0.25">
      <c r="B80" s="45" t="s">
        <v>125</v>
      </c>
      <c r="C80" s="46">
        <v>3.7792894935752075E-3</v>
      </c>
      <c r="D80" s="47">
        <v>6.1367379827185112E-2</v>
      </c>
      <c r="E80" s="48">
        <v>3969</v>
      </c>
      <c r="F80" s="49">
        <v>0</v>
      </c>
      <c r="H80" s="45" t="s">
        <v>125</v>
      </c>
      <c r="I80" s="66">
        <v>1.2059045182088298E-2</v>
      </c>
      <c r="J80" s="60"/>
      <c r="K80" s="3">
        <f t="shared" si="4"/>
        <v>0.19576313333174511</v>
      </c>
      <c r="L80" s="3">
        <f t="shared" si="5"/>
        <v>-7.4265225087915426E-4</v>
      </c>
    </row>
    <row r="81" spans="2:12" ht="23" x14ac:dyDescent="0.25">
      <c r="B81" s="45" t="s">
        <v>126</v>
      </c>
      <c r="C81" s="46">
        <v>1.5117157974300832E-3</v>
      </c>
      <c r="D81" s="47">
        <v>3.8856285381037359E-2</v>
      </c>
      <c r="E81" s="48">
        <v>3969</v>
      </c>
      <c r="F81" s="49">
        <v>0</v>
      </c>
      <c r="H81" s="45" t="s">
        <v>126</v>
      </c>
      <c r="I81" s="66">
        <v>-1.9961165297998772E-3</v>
      </c>
      <c r="J81" s="60"/>
      <c r="K81" s="3">
        <f t="shared" si="4"/>
        <v>-5.1294120098287613E-2</v>
      </c>
      <c r="L81" s="3">
        <f t="shared" si="5"/>
        <v>7.7659530807399862E-5</v>
      </c>
    </row>
    <row r="82" spans="2:12" ht="23" x14ac:dyDescent="0.25">
      <c r="B82" s="45" t="s">
        <v>127</v>
      </c>
      <c r="C82" s="46">
        <v>7.5585789871504159E-4</v>
      </c>
      <c r="D82" s="47">
        <v>2.7485940441463953E-2</v>
      </c>
      <c r="E82" s="48">
        <v>3969</v>
      </c>
      <c r="F82" s="49">
        <v>0</v>
      </c>
      <c r="H82" s="45" t="s">
        <v>127</v>
      </c>
      <c r="I82" s="66">
        <v>-3.1894432926462728E-5</v>
      </c>
      <c r="J82" s="60"/>
      <c r="K82" s="3">
        <f t="shared" si="4"/>
        <v>-1.1595137279469688E-3</v>
      </c>
      <c r="L82" s="3">
        <f t="shared" si="5"/>
        <v>8.7709056576926549E-7</v>
      </c>
    </row>
    <row r="83" spans="2:12" x14ac:dyDescent="0.25">
      <c r="B83" s="45" t="s">
        <v>128</v>
      </c>
      <c r="C83" s="46">
        <v>6.0468631897203327E-3</v>
      </c>
      <c r="D83" s="47">
        <v>7.7535884127812343E-2</v>
      </c>
      <c r="E83" s="48">
        <v>3969</v>
      </c>
      <c r="F83" s="49">
        <v>0</v>
      </c>
      <c r="H83" s="45" t="s">
        <v>128</v>
      </c>
      <c r="I83" s="66">
        <v>-1.1826947033902501E-2</v>
      </c>
      <c r="J83" s="60"/>
      <c r="K83" s="3">
        <f t="shared" si="4"/>
        <v>-0.15161278207466414</v>
      </c>
      <c r="L83" s="3">
        <f t="shared" si="5"/>
        <v>9.2235913049225349E-4</v>
      </c>
    </row>
    <row r="84" spans="2:12" ht="23" x14ac:dyDescent="0.25">
      <c r="B84" s="45" t="s">
        <v>129</v>
      </c>
      <c r="C84" s="46">
        <v>9.5742000503905265E-3</v>
      </c>
      <c r="D84" s="47">
        <v>9.7390577036414641E-2</v>
      </c>
      <c r="E84" s="48">
        <v>3969</v>
      </c>
      <c r="F84" s="49">
        <v>0</v>
      </c>
      <c r="H84" s="45" t="s">
        <v>129</v>
      </c>
      <c r="I84" s="66">
        <v>-6.3008493521940307E-3</v>
      </c>
      <c r="J84" s="60"/>
      <c r="K84" s="3">
        <f t="shared" ref="K84:K118" si="6">((1-C84)/D84)*I84</f>
        <v>-6.4077284989033381E-2</v>
      </c>
      <c r="L84" s="3">
        <f t="shared" si="5"/>
        <v>6.1941918839564204E-4</v>
      </c>
    </row>
    <row r="85" spans="2:12" ht="23" x14ac:dyDescent="0.25">
      <c r="B85" s="45" t="s">
        <v>130</v>
      </c>
      <c r="C85" s="46">
        <v>7.5585789871504138E-4</v>
      </c>
      <c r="D85" s="47">
        <v>2.7485940441461559E-2</v>
      </c>
      <c r="E85" s="48">
        <v>3969</v>
      </c>
      <c r="F85" s="49">
        <v>0</v>
      </c>
      <c r="H85" s="45" t="s">
        <v>130</v>
      </c>
      <c r="I85" s="66">
        <v>-3.8605028616437611E-3</v>
      </c>
      <c r="J85" s="60"/>
      <c r="K85" s="3">
        <f t="shared" si="6"/>
        <v>-0.14034756708719875</v>
      </c>
      <c r="L85" s="3">
        <f t="shared" si="5"/>
        <v>1.0616306133676152E-4</v>
      </c>
    </row>
    <row r="86" spans="2:12" ht="23" x14ac:dyDescent="0.25">
      <c r="B86" s="45" t="s">
        <v>131</v>
      </c>
      <c r="C86" s="46">
        <v>3.8548752834467119E-2</v>
      </c>
      <c r="D86" s="47">
        <v>0.19254113040926224</v>
      </c>
      <c r="E86" s="48">
        <v>3969</v>
      </c>
      <c r="F86" s="49">
        <v>0</v>
      </c>
      <c r="H86" s="45" t="s">
        <v>131</v>
      </c>
      <c r="I86" s="66">
        <v>-3.3320784288700521E-2</v>
      </c>
      <c r="J86" s="60"/>
      <c r="K86" s="3">
        <f t="shared" si="6"/>
        <v>-0.16638683663489959</v>
      </c>
      <c r="L86" s="3">
        <f t="shared" si="5"/>
        <v>6.6711703367766332E-3</v>
      </c>
    </row>
    <row r="87" spans="2:12" ht="34.5" x14ac:dyDescent="0.25">
      <c r="B87" s="45" t="s">
        <v>132</v>
      </c>
      <c r="C87" s="46">
        <v>2.0156210632401111E-3</v>
      </c>
      <c r="D87" s="47">
        <v>4.4856050652218316E-2</v>
      </c>
      <c r="E87" s="48">
        <v>3969</v>
      </c>
      <c r="F87" s="49">
        <v>0</v>
      </c>
      <c r="H87" s="45" t="s">
        <v>132</v>
      </c>
      <c r="I87" s="66">
        <v>3.562160437161403E-3</v>
      </c>
      <c r="J87" s="60"/>
      <c r="K87" s="3">
        <f t="shared" si="6"/>
        <v>7.9253086704319811E-2</v>
      </c>
      <c r="L87" s="3">
        <f t="shared" si="5"/>
        <v>-1.600668249519209E-4</v>
      </c>
    </row>
    <row r="88" spans="2:12" ht="23" x14ac:dyDescent="0.25">
      <c r="B88" s="45" t="s">
        <v>133</v>
      </c>
      <c r="C88" s="46">
        <v>0.79818594104308382</v>
      </c>
      <c r="D88" s="47">
        <v>0.401404709263398</v>
      </c>
      <c r="E88" s="48">
        <v>3969</v>
      </c>
      <c r="F88" s="49">
        <v>0</v>
      </c>
      <c r="H88" s="45" t="s">
        <v>133</v>
      </c>
      <c r="I88" s="66">
        <v>4.0555522074673514E-2</v>
      </c>
      <c r="J88" s="60"/>
      <c r="K88" s="3">
        <f t="shared" si="6"/>
        <v>2.0390080968472068E-2</v>
      </c>
      <c r="L88" s="3">
        <f t="shared" si="5"/>
        <v>-8.0643915740473776E-2</v>
      </c>
    </row>
    <row r="89" spans="2:12" ht="23" x14ac:dyDescent="0.25">
      <c r="B89" s="45" t="s">
        <v>134</v>
      </c>
      <c r="C89" s="46">
        <v>3.0234315948601664E-3</v>
      </c>
      <c r="D89" s="47">
        <v>5.4909471915730652E-2</v>
      </c>
      <c r="E89" s="48">
        <v>3969</v>
      </c>
      <c r="F89" s="49">
        <v>0</v>
      </c>
      <c r="H89" s="45" t="s">
        <v>134</v>
      </c>
      <c r="I89" s="66">
        <v>-1.7570875134387675E-3</v>
      </c>
      <c r="J89" s="60"/>
      <c r="K89" s="3">
        <f t="shared" si="6"/>
        <v>-3.1902967164283508E-2</v>
      </c>
      <c r="L89" s="3">
        <f t="shared" si="5"/>
        <v>9.6748952734749088E-5</v>
      </c>
    </row>
    <row r="90" spans="2:12" ht="23" x14ac:dyDescent="0.25">
      <c r="B90" s="45" t="s">
        <v>135</v>
      </c>
      <c r="C90" s="46">
        <v>5.0390526581002776E-4</v>
      </c>
      <c r="D90" s="47">
        <v>2.2445005536990623E-2</v>
      </c>
      <c r="E90" s="48">
        <v>3969</v>
      </c>
      <c r="F90" s="49">
        <v>0</v>
      </c>
      <c r="H90" s="45" t="s">
        <v>135</v>
      </c>
      <c r="I90" s="66">
        <v>-2.7514485435645381E-3</v>
      </c>
      <c r="J90" s="60"/>
      <c r="K90" s="3">
        <f t="shared" si="6"/>
        <v>-0.12252445514538078</v>
      </c>
      <c r="L90" s="3">
        <f t="shared" si="5"/>
        <v>6.177184529638557E-5</v>
      </c>
    </row>
    <row r="91" spans="2:12" ht="23" x14ac:dyDescent="0.25">
      <c r="B91" s="45" t="s">
        <v>136</v>
      </c>
      <c r="C91" s="46">
        <v>6.8783068783068779E-2</v>
      </c>
      <c r="D91" s="47">
        <v>0.25311677217920353</v>
      </c>
      <c r="E91" s="48">
        <v>3969</v>
      </c>
      <c r="F91" s="49">
        <v>0</v>
      </c>
      <c r="H91" s="45" t="s">
        <v>136</v>
      </c>
      <c r="I91" s="66">
        <v>-2.2218930727345943E-3</v>
      </c>
      <c r="J91" s="60"/>
      <c r="K91" s="3">
        <f t="shared" si="6"/>
        <v>-8.1743474795071842E-3</v>
      </c>
      <c r="L91" s="3">
        <f t="shared" si="5"/>
        <v>6.0378702973632608E-4</v>
      </c>
    </row>
    <row r="92" spans="2:12" ht="23" x14ac:dyDescent="0.25">
      <c r="B92" s="45" t="s">
        <v>137</v>
      </c>
      <c r="C92" s="46">
        <v>5.8453010833963218E-2</v>
      </c>
      <c r="D92" s="47">
        <v>0.23462763345925433</v>
      </c>
      <c r="E92" s="48">
        <v>3969</v>
      </c>
      <c r="F92" s="49">
        <v>0</v>
      </c>
      <c r="H92" s="45" t="s">
        <v>137</v>
      </c>
      <c r="I92" s="66">
        <v>-2.8289328711608903E-2</v>
      </c>
      <c r="J92" s="60"/>
      <c r="K92" s="3">
        <f t="shared" si="6"/>
        <v>-0.11352342382368728</v>
      </c>
      <c r="L92" s="3">
        <f t="shared" si="5"/>
        <v>7.0477480136728532E-3</v>
      </c>
    </row>
    <row r="93" spans="2:12" ht="46" x14ac:dyDescent="0.25">
      <c r="B93" s="45" t="s">
        <v>138</v>
      </c>
      <c r="C93" s="46">
        <v>8.0624842529604442E-3</v>
      </c>
      <c r="D93" s="47">
        <v>8.9439902139554328E-2</v>
      </c>
      <c r="E93" s="48">
        <v>3969</v>
      </c>
      <c r="F93" s="49">
        <v>0</v>
      </c>
      <c r="H93" s="45" t="s">
        <v>138</v>
      </c>
      <c r="I93" s="66">
        <v>-3.6389454150762618E-3</v>
      </c>
      <c r="J93" s="60"/>
      <c r="K93" s="3">
        <f t="shared" si="6"/>
        <v>-4.0357898305140222E-2</v>
      </c>
      <c r="L93" s="3">
        <f t="shared" si="5"/>
        <v>3.2802965348348675E-4</v>
      </c>
    </row>
    <row r="94" spans="2:12" x14ac:dyDescent="0.25">
      <c r="B94" s="45" t="s">
        <v>139</v>
      </c>
      <c r="C94" s="46">
        <v>3.7792894935752075E-3</v>
      </c>
      <c r="D94" s="47">
        <v>6.1367379827185084E-2</v>
      </c>
      <c r="E94" s="48">
        <v>3969</v>
      </c>
      <c r="F94" s="49">
        <v>0</v>
      </c>
      <c r="H94" s="45" t="s">
        <v>139</v>
      </c>
      <c r="I94" s="66">
        <v>-1.0177653091555654E-2</v>
      </c>
      <c r="J94" s="60"/>
      <c r="K94" s="3">
        <f t="shared" si="6"/>
        <v>-0.16522114554524184</v>
      </c>
      <c r="L94" s="3">
        <f t="shared" si="5"/>
        <v>6.2678735032337563E-4</v>
      </c>
    </row>
    <row r="95" spans="2:12" x14ac:dyDescent="0.25">
      <c r="B95" s="45" t="s">
        <v>140</v>
      </c>
      <c r="C95" s="46">
        <v>0.31368102796674224</v>
      </c>
      <c r="D95" s="47">
        <v>0.46404686833708397</v>
      </c>
      <c r="E95" s="48">
        <v>3969</v>
      </c>
      <c r="F95" s="49">
        <v>0</v>
      </c>
      <c r="H95" s="45" t="s">
        <v>140</v>
      </c>
      <c r="I95" s="66">
        <v>1.8317916921831927E-2</v>
      </c>
      <c r="J95" s="60"/>
      <c r="K95" s="3">
        <f t="shared" si="6"/>
        <v>2.709194861422929E-2</v>
      </c>
      <c r="L95" s="3">
        <f t="shared" si="5"/>
        <v>-1.238233334240656E-2</v>
      </c>
    </row>
    <row r="96" spans="2:12" x14ac:dyDescent="0.25">
      <c r="B96" s="45" t="s">
        <v>141</v>
      </c>
      <c r="C96" s="46">
        <v>0.27790375409423029</v>
      </c>
      <c r="D96" s="47">
        <v>0.4480221316543741</v>
      </c>
      <c r="E96" s="48">
        <v>3969</v>
      </c>
      <c r="F96" s="49">
        <v>0</v>
      </c>
      <c r="H96" s="45" t="s">
        <v>141</v>
      </c>
      <c r="I96" s="66">
        <v>9.7500789353418566E-3</v>
      </c>
      <c r="J96" s="60"/>
      <c r="K96" s="3">
        <f t="shared" si="6"/>
        <v>1.5714615192105413E-2</v>
      </c>
      <c r="L96" s="3">
        <f t="shared" si="5"/>
        <v>-6.0478787707230535E-3</v>
      </c>
    </row>
    <row r="97" spans="2:13" ht="23" x14ac:dyDescent="0.25">
      <c r="B97" s="45" t="s">
        <v>142</v>
      </c>
      <c r="C97" s="50">
        <v>1.9198790627362057</v>
      </c>
      <c r="D97" s="51">
        <v>1.2256212979610084</v>
      </c>
      <c r="E97" s="48">
        <v>3969</v>
      </c>
      <c r="F97" s="49">
        <v>0</v>
      </c>
      <c r="H97" s="45" t="s">
        <v>142</v>
      </c>
      <c r="I97" s="66">
        <v>-1.8376793816183255E-2</v>
      </c>
      <c r="J97" s="60"/>
      <c r="M97" s="3" t="str">
        <f>"((memesleep-"&amp;C97&amp;")/"&amp;D97&amp;")*("&amp;I97&amp;")"</f>
        <v>((memesleep-1.91987906273621)/1.22562129796101)*(-0.0183767938161833)</v>
      </c>
    </row>
    <row r="98" spans="2:13" x14ac:dyDescent="0.25">
      <c r="B98" s="45" t="s">
        <v>143</v>
      </c>
      <c r="C98" s="52">
        <v>1.8140589569160998E-2</v>
      </c>
      <c r="D98" s="53">
        <v>0.1334765798433904</v>
      </c>
      <c r="E98" s="48">
        <v>3969</v>
      </c>
      <c r="F98" s="49">
        <v>0</v>
      </c>
      <c r="H98" s="45" t="s">
        <v>143</v>
      </c>
      <c r="I98" s="66">
        <v>-3.0676086983357311E-3</v>
      </c>
      <c r="J98" s="60"/>
      <c r="K98" s="3">
        <f t="shared" si="6"/>
        <v>-2.2565460334048132E-2</v>
      </c>
      <c r="L98" s="3">
        <f t="shared" si="5"/>
        <v>4.1691381679534657E-4</v>
      </c>
    </row>
    <row r="99" spans="2:13" x14ac:dyDescent="0.25">
      <c r="B99" s="45" t="s">
        <v>144</v>
      </c>
      <c r="C99" s="52">
        <v>5.2910052910052924E-3</v>
      </c>
      <c r="D99" s="53">
        <v>7.255575041003072E-2</v>
      </c>
      <c r="E99" s="48">
        <v>3969</v>
      </c>
      <c r="F99" s="49">
        <v>0</v>
      </c>
      <c r="H99" s="45" t="s">
        <v>144</v>
      </c>
      <c r="I99" s="66">
        <v>1.0798342109777706E-3</v>
      </c>
      <c r="J99" s="60"/>
      <c r="K99" s="3">
        <f t="shared" si="6"/>
        <v>1.4804075436942668E-2</v>
      </c>
      <c r="L99" s="3">
        <f t="shared" si="5"/>
        <v>-7.8745082111397196E-5</v>
      </c>
    </row>
    <row r="100" spans="2:13" x14ac:dyDescent="0.25">
      <c r="B100" s="45" t="s">
        <v>145</v>
      </c>
      <c r="C100" s="52">
        <v>1.0833963214915596E-2</v>
      </c>
      <c r="D100" s="53">
        <v>0.10353400025649605</v>
      </c>
      <c r="E100" s="48">
        <v>3969</v>
      </c>
      <c r="F100" s="49">
        <v>0</v>
      </c>
      <c r="H100" s="45" t="s">
        <v>145</v>
      </c>
      <c r="I100" s="66">
        <v>2.3603663086069538E-3</v>
      </c>
      <c r="J100" s="60"/>
      <c r="K100" s="3">
        <f t="shared" si="6"/>
        <v>2.2550989830022409E-2</v>
      </c>
      <c r="L100" s="3">
        <f t="shared" si="5"/>
        <v>-2.4699250195898211E-4</v>
      </c>
    </row>
    <row r="101" spans="2:13" x14ac:dyDescent="0.25">
      <c r="B101" s="45" t="s">
        <v>146</v>
      </c>
      <c r="C101" s="52">
        <v>1.2849584278155706E-2</v>
      </c>
      <c r="D101" s="53">
        <v>0.11263955412590808</v>
      </c>
      <c r="E101" s="48">
        <v>3969</v>
      </c>
      <c r="F101" s="49">
        <v>0</v>
      </c>
      <c r="H101" s="45" t="s">
        <v>146</v>
      </c>
      <c r="I101" s="66">
        <v>-1.3911191810038481E-3</v>
      </c>
      <c r="J101" s="60"/>
      <c r="K101" s="3">
        <f t="shared" si="6"/>
        <v>-1.2191488935685712E-2</v>
      </c>
      <c r="L101" s="3">
        <f t="shared" si="5"/>
        <v>1.5869472580907893E-4</v>
      </c>
    </row>
    <row r="102" spans="2:13" x14ac:dyDescent="0.25">
      <c r="B102" s="45" t="s">
        <v>147</v>
      </c>
      <c r="C102" s="52">
        <v>4.7871000251952633E-3</v>
      </c>
      <c r="D102" s="53">
        <v>6.9031763338898974E-2</v>
      </c>
      <c r="E102" s="48">
        <v>3969</v>
      </c>
      <c r="F102" s="49">
        <v>0</v>
      </c>
      <c r="H102" s="45" t="s">
        <v>147</v>
      </c>
      <c r="I102" s="66">
        <v>-6.717593573457865E-4</v>
      </c>
      <c r="J102" s="60"/>
      <c r="K102" s="3">
        <f t="shared" si="6"/>
        <v>-9.6845791817198323E-3</v>
      </c>
      <c r="L102" s="3">
        <f t="shared" si="5"/>
        <v>4.6584051760171344E-5</v>
      </c>
    </row>
    <row r="103" spans="2:13" x14ac:dyDescent="0.25">
      <c r="B103" s="45" t="s">
        <v>148</v>
      </c>
      <c r="C103" s="52">
        <v>6.5507684555303584E-3</v>
      </c>
      <c r="D103" s="53">
        <v>8.0681447513178239E-2</v>
      </c>
      <c r="E103" s="48">
        <v>3969</v>
      </c>
      <c r="F103" s="49">
        <v>0</v>
      </c>
      <c r="H103" s="45" t="s">
        <v>148</v>
      </c>
      <c r="I103" s="66">
        <v>1.4453273577405197E-3</v>
      </c>
      <c r="J103" s="60"/>
      <c r="K103" s="3">
        <f t="shared" si="6"/>
        <v>1.7796648388627254E-2</v>
      </c>
      <c r="L103" s="3">
        <f t="shared" si="5"/>
        <v>-1.1735045856056519E-4</v>
      </c>
    </row>
    <row r="104" spans="2:13" ht="23" x14ac:dyDescent="0.25">
      <c r="B104" s="45" t="s">
        <v>149</v>
      </c>
      <c r="C104" s="52">
        <v>5.4169816074577992E-2</v>
      </c>
      <c r="D104" s="53">
        <v>0.22638100463614924</v>
      </c>
      <c r="E104" s="48">
        <v>3969</v>
      </c>
      <c r="F104" s="49">
        <v>0</v>
      </c>
      <c r="H104" s="45" t="s">
        <v>149</v>
      </c>
      <c r="I104" s="66">
        <v>-1.5443366593282258E-2</v>
      </c>
      <c r="J104" s="60"/>
      <c r="K104" s="3">
        <f t="shared" si="6"/>
        <v>-6.4523091452962894E-2</v>
      </c>
      <c r="L104" s="3">
        <f t="shared" si="5"/>
        <v>3.6953821689896184E-3</v>
      </c>
    </row>
    <row r="105" spans="2:13" ht="23" x14ac:dyDescent="0.25">
      <c r="B105" s="45" t="s">
        <v>150</v>
      </c>
      <c r="C105" s="52">
        <v>5.2910052910052907E-3</v>
      </c>
      <c r="D105" s="53">
        <v>7.2555750410030831E-2</v>
      </c>
      <c r="E105" s="48">
        <v>3969</v>
      </c>
      <c r="F105" s="49">
        <v>0</v>
      </c>
      <c r="H105" s="45" t="s">
        <v>150</v>
      </c>
      <c r="I105" s="66">
        <v>-1.8043107388602245E-3</v>
      </c>
      <c r="J105" s="60"/>
      <c r="K105" s="3">
        <f t="shared" si="6"/>
        <v>-2.4736345652158966E-2</v>
      </c>
      <c r="L105" s="3">
        <f t="shared" si="5"/>
        <v>1.3157630666042004E-4</v>
      </c>
    </row>
    <row r="106" spans="2:13" ht="23" x14ac:dyDescent="0.25">
      <c r="B106" s="45" t="s">
        <v>151</v>
      </c>
      <c r="C106" s="52">
        <v>7.5585789871504159E-4</v>
      </c>
      <c r="D106" s="53">
        <v>2.7485940441461486E-2</v>
      </c>
      <c r="E106" s="48">
        <v>3969</v>
      </c>
      <c r="F106" s="49">
        <v>0</v>
      </c>
      <c r="H106" s="45" t="s">
        <v>151</v>
      </c>
      <c r="I106" s="66">
        <v>-1.1144830592165922E-3</v>
      </c>
      <c r="J106" s="60"/>
      <c r="K106" s="3">
        <f t="shared" si="6"/>
        <v>-4.051673875831497E-2</v>
      </c>
      <c r="L106" s="3">
        <f t="shared" si="5"/>
        <v>3.0648062600843389E-5</v>
      </c>
    </row>
    <row r="107" spans="2:13" x14ac:dyDescent="0.25">
      <c r="B107" s="45" t="s">
        <v>152</v>
      </c>
      <c r="C107" s="52">
        <v>8.36482741244646E-2</v>
      </c>
      <c r="D107" s="53">
        <v>0.27689448840549913</v>
      </c>
      <c r="E107" s="48">
        <v>3969</v>
      </c>
      <c r="F107" s="49">
        <v>0</v>
      </c>
      <c r="H107" s="45" t="s">
        <v>152</v>
      </c>
      <c r="I107" s="66">
        <v>-1.2046381477775505E-2</v>
      </c>
      <c r="J107" s="60"/>
      <c r="K107" s="3">
        <f t="shared" si="6"/>
        <v>-3.9866168955840567E-2</v>
      </c>
      <c r="L107" s="3">
        <f t="shared" si="5"/>
        <v>3.6391443754025489E-3</v>
      </c>
    </row>
    <row r="108" spans="2:13" x14ac:dyDescent="0.25">
      <c r="B108" s="45" t="s">
        <v>153</v>
      </c>
      <c r="C108" s="52">
        <v>4.4595616024187448E-2</v>
      </c>
      <c r="D108" s="53">
        <v>0.2064402690084374</v>
      </c>
      <c r="E108" s="48">
        <v>3969</v>
      </c>
      <c r="F108" s="49">
        <v>0</v>
      </c>
      <c r="H108" s="45" t="s">
        <v>153</v>
      </c>
      <c r="I108" s="66">
        <v>-1.0950354690930173E-2</v>
      </c>
      <c r="J108" s="60"/>
      <c r="K108" s="3">
        <f t="shared" si="6"/>
        <v>-5.0678178865273607E-2</v>
      </c>
      <c r="L108" s="3">
        <f t="shared" si="5"/>
        <v>2.3655162603252711E-3</v>
      </c>
    </row>
    <row r="109" spans="2:13" x14ac:dyDescent="0.25">
      <c r="B109" s="45" t="s">
        <v>154</v>
      </c>
      <c r="C109" s="52">
        <v>2.091206853111615E-2</v>
      </c>
      <c r="D109" s="53">
        <v>0.1431080497005417</v>
      </c>
      <c r="E109" s="48">
        <v>3969</v>
      </c>
      <c r="F109" s="49">
        <v>0</v>
      </c>
      <c r="H109" s="45" t="s">
        <v>154</v>
      </c>
      <c r="I109" s="66">
        <v>-5.0310978256539981E-4</v>
      </c>
      <c r="J109" s="60"/>
      <c r="K109" s="3">
        <f t="shared" si="6"/>
        <v>-3.4420755320506103E-3</v>
      </c>
      <c r="L109" s="3">
        <f t="shared" si="5"/>
        <v>7.3518339979464906E-5</v>
      </c>
    </row>
    <row r="110" spans="2:13" x14ac:dyDescent="0.25">
      <c r="B110" s="45" t="s">
        <v>155</v>
      </c>
      <c r="C110" s="52">
        <v>8.1380700428319477E-2</v>
      </c>
      <c r="D110" s="53">
        <v>0.27345332731228378</v>
      </c>
      <c r="E110" s="48">
        <v>3969</v>
      </c>
      <c r="F110" s="49">
        <v>0</v>
      </c>
      <c r="H110" s="45" t="s">
        <v>155</v>
      </c>
      <c r="I110" s="66">
        <v>-2.3992245076921168E-3</v>
      </c>
      <c r="J110" s="60"/>
      <c r="K110" s="3">
        <f t="shared" si="6"/>
        <v>-8.0597810179665625E-3</v>
      </c>
      <c r="L110" s="3">
        <f t="shared" si="5"/>
        <v>7.1401790148195273E-4</v>
      </c>
    </row>
    <row r="111" spans="2:13" x14ac:dyDescent="0.25">
      <c r="B111" s="45" t="s">
        <v>156</v>
      </c>
      <c r="C111" s="52">
        <v>3.023431594860166E-2</v>
      </c>
      <c r="D111" s="53">
        <v>0.17125300362783422</v>
      </c>
      <c r="E111" s="48">
        <v>3969</v>
      </c>
      <c r="F111" s="49">
        <v>0</v>
      </c>
      <c r="H111" s="45" t="s">
        <v>156</v>
      </c>
      <c r="I111" s="66">
        <v>3.6811499826453075E-3</v>
      </c>
      <c r="J111" s="60"/>
      <c r="K111" s="3">
        <f t="shared" si="6"/>
        <v>2.0845490913396169E-2</v>
      </c>
      <c r="L111" s="3">
        <f t="shared" si="5"/>
        <v>-6.498983916881113E-4</v>
      </c>
    </row>
    <row r="112" spans="2:13" x14ac:dyDescent="0.25">
      <c r="B112" s="45" t="s">
        <v>157</v>
      </c>
      <c r="C112" s="52">
        <v>1.6880826404635924E-2</v>
      </c>
      <c r="D112" s="53">
        <v>0.12884116783839727</v>
      </c>
      <c r="E112" s="48">
        <v>3969</v>
      </c>
      <c r="F112" s="49">
        <v>0</v>
      </c>
      <c r="H112" s="45" t="s">
        <v>157</v>
      </c>
      <c r="I112" s="66">
        <v>3.6888492136131299E-3</v>
      </c>
      <c r="J112" s="60"/>
      <c r="K112" s="3">
        <f t="shared" si="6"/>
        <v>2.8147667793216442E-2</v>
      </c>
      <c r="L112" s="3">
        <f t="shared" si="5"/>
        <v>-4.8331464432227087E-4</v>
      </c>
    </row>
    <row r="113" spans="2:13" ht="23" x14ac:dyDescent="0.25">
      <c r="B113" s="45" t="s">
        <v>158</v>
      </c>
      <c r="C113" s="52">
        <v>0.13580246913580246</v>
      </c>
      <c r="D113" s="53">
        <v>0.34262185447702798</v>
      </c>
      <c r="E113" s="48">
        <v>3969</v>
      </c>
      <c r="F113" s="49">
        <v>0</v>
      </c>
      <c r="H113" s="45" t="s">
        <v>158</v>
      </c>
      <c r="I113" s="66">
        <v>-1.2402627584694169E-2</v>
      </c>
      <c r="J113" s="60"/>
      <c r="K113" s="3">
        <f t="shared" si="6"/>
        <v>-3.1283235423733097E-2</v>
      </c>
      <c r="L113" s="3">
        <f t="shared" si="5"/>
        <v>4.9159369951580576E-3</v>
      </c>
    </row>
    <row r="114" spans="2:13" ht="23" x14ac:dyDescent="0.25">
      <c r="B114" s="45" t="s">
        <v>159</v>
      </c>
      <c r="C114" s="52">
        <v>0.11917359536407156</v>
      </c>
      <c r="D114" s="53">
        <v>0.32403349206530702</v>
      </c>
      <c r="E114" s="48">
        <v>3969</v>
      </c>
      <c r="F114" s="49">
        <v>0</v>
      </c>
      <c r="H114" s="45" t="s">
        <v>159</v>
      </c>
      <c r="I114" s="66">
        <v>-1.5269399385767145E-2</v>
      </c>
      <c r="J114" s="60"/>
      <c r="K114" s="3">
        <f t="shared" si="6"/>
        <v>-4.15070987760877E-2</v>
      </c>
      <c r="L114" s="3">
        <f t="shared" si="5"/>
        <v>5.6158059842933306E-3</v>
      </c>
    </row>
    <row r="115" spans="2:13" ht="23" x14ac:dyDescent="0.25">
      <c r="B115" s="45" t="s">
        <v>160</v>
      </c>
      <c r="C115" s="52">
        <v>3.1494079113126731E-2</v>
      </c>
      <c r="D115" s="53">
        <v>0.174670802198995</v>
      </c>
      <c r="E115" s="48">
        <v>3969</v>
      </c>
      <c r="F115" s="49">
        <v>0</v>
      </c>
      <c r="H115" s="45" t="s">
        <v>160</v>
      </c>
      <c r="I115" s="66">
        <v>-6.5879919797740818E-3</v>
      </c>
      <c r="J115" s="60"/>
      <c r="K115" s="3">
        <f t="shared" si="6"/>
        <v>-3.6528768167546341E-2</v>
      </c>
      <c r="L115" s="3">
        <f t="shared" si="5"/>
        <v>1.1878501615357161E-3</v>
      </c>
    </row>
    <row r="116" spans="2:13" x14ac:dyDescent="0.25">
      <c r="B116" s="45" t="s">
        <v>161</v>
      </c>
      <c r="C116" s="52">
        <v>8.8183421516754845E-3</v>
      </c>
      <c r="D116" s="53">
        <v>9.3502843594486365E-2</v>
      </c>
      <c r="E116" s="48">
        <v>3969</v>
      </c>
      <c r="F116" s="49">
        <v>0</v>
      </c>
      <c r="H116" s="45" t="s">
        <v>161</v>
      </c>
      <c r="I116" s="66">
        <v>-4.268399090118764E-3</v>
      </c>
      <c r="J116" s="60"/>
      <c r="K116" s="3">
        <f t="shared" si="6"/>
        <v>-4.5247382045947464E-2</v>
      </c>
      <c r="L116" s="3">
        <f t="shared" si="5"/>
        <v>4.0255677976821586E-4</v>
      </c>
    </row>
    <row r="117" spans="2:13" x14ac:dyDescent="0.25">
      <c r="B117" s="45" t="s">
        <v>162</v>
      </c>
      <c r="C117" s="52">
        <v>1.5117157974300832E-3</v>
      </c>
      <c r="D117" s="53">
        <v>3.8856285381039003E-2</v>
      </c>
      <c r="E117" s="48">
        <v>3969</v>
      </c>
      <c r="F117" s="49">
        <v>0</v>
      </c>
      <c r="H117" s="45" t="s">
        <v>162</v>
      </c>
      <c r="I117" s="66">
        <v>-6.3712587523198664E-3</v>
      </c>
      <c r="J117" s="60"/>
      <c r="K117" s="3">
        <f t="shared" si="6"/>
        <v>-0.16372196048670165</v>
      </c>
      <c r="L117" s="3">
        <f t="shared" si="5"/>
        <v>2.4787579180424169E-4</v>
      </c>
    </row>
    <row r="118" spans="2:13" x14ac:dyDescent="0.25">
      <c r="B118" s="45" t="s">
        <v>163</v>
      </c>
      <c r="C118" s="52">
        <v>5.039052658100277E-3</v>
      </c>
      <c r="D118" s="53">
        <v>7.0816129022613888E-2</v>
      </c>
      <c r="E118" s="48">
        <v>3969</v>
      </c>
      <c r="F118" s="49">
        <v>0</v>
      </c>
      <c r="H118" s="45" t="s">
        <v>163</v>
      </c>
      <c r="I118" s="66">
        <v>-2.9817411313071032E-3</v>
      </c>
      <c r="J118" s="60"/>
      <c r="K118" s="3">
        <f t="shared" si="6"/>
        <v>-4.1893224349868863E-2</v>
      </c>
      <c r="L118" s="3">
        <f t="shared" si="5"/>
        <v>2.1217130589956375E-4</v>
      </c>
    </row>
    <row r="119" spans="2:13" ht="15" thickBot="1" x14ac:dyDescent="0.3">
      <c r="B119" s="54" t="s">
        <v>164</v>
      </c>
      <c r="C119" s="55">
        <v>10685.511279106026</v>
      </c>
      <c r="D119" s="56">
        <v>68527.101684844485</v>
      </c>
      <c r="E119" s="57">
        <v>3969</v>
      </c>
      <c r="F119" s="58">
        <v>121</v>
      </c>
      <c r="H119" s="54" t="s">
        <v>164</v>
      </c>
      <c r="I119" s="67">
        <v>5.680123050935809E-3</v>
      </c>
      <c r="J119" s="60"/>
      <c r="M119" s="3" t="str">
        <f>"((memesleep-"&amp;C119&amp;")/"&amp;D119&amp;")*("&amp;I119&amp;")"</f>
        <v>((memesleep-10685.511279106)/68527.1016848445)*(0.00568012305093581)</v>
      </c>
    </row>
    <row r="120" spans="2:13" ht="58.5" customHeight="1" thickTop="1" x14ac:dyDescent="0.25">
      <c r="B120" s="59" t="s">
        <v>48</v>
      </c>
      <c r="C120" s="59"/>
      <c r="D120" s="59"/>
      <c r="E120" s="59"/>
      <c r="F120" s="59"/>
      <c r="H120" s="59" t="s">
        <v>7</v>
      </c>
      <c r="I120" s="59"/>
      <c r="J120" s="60"/>
    </row>
  </sheetData>
  <mergeCells count="7">
    <mergeCell ref="K5:L5"/>
    <mergeCell ref="B5:F5"/>
    <mergeCell ref="B6"/>
    <mergeCell ref="B120:F120"/>
    <mergeCell ref="H4:I4"/>
    <mergeCell ref="H5:H6"/>
    <mergeCell ref="H120:I120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5"/>
  <sheetViews>
    <sheetView topLeftCell="C80" workbookViewId="0">
      <selection activeCell="M93" sqref="M93"/>
    </sheetView>
  </sheetViews>
  <sheetFormatPr defaultColWidth="9.08984375" defaultRowHeight="14.5" x14ac:dyDescent="0.35"/>
  <cols>
    <col min="1" max="1" width="5.36328125" style="3" customWidth="1"/>
    <col min="2" max="2" width="35" style="3" bestFit="1" customWidth="1"/>
    <col min="3" max="3" width="9.453125" style="3" customWidth="1"/>
    <col min="4" max="4" width="12.54296875" style="3" customWidth="1"/>
    <col min="5" max="5" width="7.6328125" style="3" bestFit="1" customWidth="1"/>
    <col min="6" max="6" width="8.81640625" style="3" bestFit="1" customWidth="1"/>
    <col min="7" max="7" width="9.08984375" style="3"/>
    <col min="8" max="8" width="37.6328125" style="3" customWidth="1"/>
    <col min="9" max="9" width="10.26953125" style="3" bestFit="1" customWidth="1"/>
    <col min="10" max="10" width="3.26953125" style="3" customWidth="1"/>
    <col min="11" max="11" width="12" style="3" bestFit="1" customWidth="1"/>
    <col min="12" max="12" width="15.26953125" style="3" bestFit="1" customWidth="1"/>
    <col min="13" max="16384" width="9.08984375" style="3"/>
  </cols>
  <sheetData>
    <row r="1" spans="1:12" x14ac:dyDescent="0.35">
      <c r="A1" s="3" t="s">
        <v>11</v>
      </c>
    </row>
    <row r="4" spans="1:12" ht="15" thickBot="1" x14ac:dyDescent="0.3">
      <c r="H4" s="68" t="s">
        <v>6</v>
      </c>
      <c r="I4" s="68"/>
      <c r="J4" s="93"/>
    </row>
    <row r="5" spans="1:12" ht="15.5" thickTop="1" thickBot="1" x14ac:dyDescent="0.3">
      <c r="B5" s="68" t="s">
        <v>0</v>
      </c>
      <c r="C5" s="68"/>
      <c r="D5" s="68"/>
      <c r="E5" s="68"/>
      <c r="F5" s="68"/>
      <c r="H5" s="94" t="s">
        <v>47</v>
      </c>
      <c r="I5" s="95" t="s">
        <v>4</v>
      </c>
      <c r="J5" s="93"/>
      <c r="K5" s="5" t="s">
        <v>8</v>
      </c>
      <c r="L5" s="5"/>
    </row>
    <row r="6" spans="1:12" ht="26" thickTop="1" thickBot="1" x14ac:dyDescent="0.3">
      <c r="B6" s="69" t="s">
        <v>47</v>
      </c>
      <c r="C6" s="70" t="s">
        <v>1</v>
      </c>
      <c r="D6" s="71" t="s">
        <v>49</v>
      </c>
      <c r="E6" s="71" t="s">
        <v>50</v>
      </c>
      <c r="F6" s="72" t="s">
        <v>2</v>
      </c>
      <c r="H6" s="96"/>
      <c r="I6" s="97" t="s">
        <v>5</v>
      </c>
      <c r="J6" s="93"/>
      <c r="K6" s="2" t="s">
        <v>9</v>
      </c>
      <c r="L6" s="2" t="s">
        <v>10</v>
      </c>
    </row>
    <row r="7" spans="1:12" ht="23.5" thickTop="1" x14ac:dyDescent="0.25">
      <c r="B7" s="73" t="s">
        <v>51</v>
      </c>
      <c r="C7" s="74">
        <v>7.7519379844961239E-3</v>
      </c>
      <c r="D7" s="75">
        <v>8.7720168339029278E-2</v>
      </c>
      <c r="E7" s="76">
        <v>2580</v>
      </c>
      <c r="F7" s="77">
        <v>0</v>
      </c>
      <c r="H7" s="73" t="s">
        <v>51</v>
      </c>
      <c r="I7" s="98">
        <v>1.4568539101902148E-2</v>
      </c>
      <c r="J7" s="93"/>
      <c r="K7" s="3">
        <f>((1-C7)/D7)*I7</f>
        <v>0.1647922588838418</v>
      </c>
      <c r="L7" s="3">
        <f>((0-C7)/D7)*I7</f>
        <v>-1.2874395225300141E-3</v>
      </c>
    </row>
    <row r="8" spans="1:12" ht="23" x14ac:dyDescent="0.25">
      <c r="B8" s="78" t="s">
        <v>52</v>
      </c>
      <c r="C8" s="79">
        <v>9.5736434108527127E-2</v>
      </c>
      <c r="D8" s="80">
        <v>0.29428648786971628</v>
      </c>
      <c r="E8" s="81">
        <v>2580</v>
      </c>
      <c r="F8" s="82">
        <v>0</v>
      </c>
      <c r="H8" s="78" t="s">
        <v>52</v>
      </c>
      <c r="I8" s="99">
        <v>4.6727173262118969E-2</v>
      </c>
      <c r="J8" s="93"/>
      <c r="K8" s="3">
        <f t="shared" ref="K8:K71" si="0">((1-C8)/D8)*I8</f>
        <v>0.14358008967349711</v>
      </c>
      <c r="L8" s="3">
        <f t="shared" ref="L8:L71" si="1">((0-C8)/D8)*I8</f>
        <v>-1.5201149656816883E-2</v>
      </c>
    </row>
    <row r="9" spans="1:12" ht="23" x14ac:dyDescent="0.25">
      <c r="B9" s="78" t="s">
        <v>53</v>
      </c>
      <c r="C9" s="79">
        <v>1.5116279069767442E-2</v>
      </c>
      <c r="D9" s="80">
        <v>0.12203913253788726</v>
      </c>
      <c r="E9" s="81">
        <v>2580</v>
      </c>
      <c r="F9" s="82">
        <v>0</v>
      </c>
      <c r="H9" s="78" t="s">
        <v>53</v>
      </c>
      <c r="I9" s="99">
        <v>1.1708622833248433E-4</v>
      </c>
      <c r="J9" s="93"/>
      <c r="K9" s="3">
        <f t="shared" si="0"/>
        <v>9.4491265081701422E-4</v>
      </c>
      <c r="L9" s="3">
        <f t="shared" si="1"/>
        <v>-1.4502791570981328E-5</v>
      </c>
    </row>
    <row r="10" spans="1:12" ht="23" x14ac:dyDescent="0.25">
      <c r="B10" s="78" t="s">
        <v>54</v>
      </c>
      <c r="C10" s="79">
        <v>0.56472868217054262</v>
      </c>
      <c r="D10" s="80">
        <v>0.49588860635993715</v>
      </c>
      <c r="E10" s="81">
        <v>2580</v>
      </c>
      <c r="F10" s="82">
        <v>0</v>
      </c>
      <c r="H10" s="78" t="s">
        <v>54</v>
      </c>
      <c r="I10" s="99">
        <v>8.4953830347594857E-3</v>
      </c>
      <c r="J10" s="93"/>
      <c r="K10" s="3">
        <f t="shared" si="0"/>
        <v>7.4569097204095821E-3</v>
      </c>
      <c r="L10" s="3">
        <f t="shared" si="1"/>
        <v>-9.6747261466044159E-3</v>
      </c>
    </row>
    <row r="11" spans="1:12" ht="23" x14ac:dyDescent="0.25">
      <c r="B11" s="78" t="s">
        <v>55</v>
      </c>
      <c r="C11" s="79">
        <v>0.19379844961240311</v>
      </c>
      <c r="D11" s="80">
        <v>0.39534945604838301</v>
      </c>
      <c r="E11" s="81">
        <v>2580</v>
      </c>
      <c r="F11" s="82">
        <v>0</v>
      </c>
      <c r="H11" s="78" t="s">
        <v>55</v>
      </c>
      <c r="I11" s="99">
        <v>-2.3627379418744408E-2</v>
      </c>
      <c r="J11" s="93"/>
      <c r="K11" s="3">
        <f t="shared" si="0"/>
        <v>-4.8181247318212037E-2</v>
      </c>
      <c r="L11" s="3">
        <f t="shared" si="1"/>
        <v>1.1582030605339431E-2</v>
      </c>
    </row>
    <row r="12" spans="1:12" ht="23" x14ac:dyDescent="0.25">
      <c r="B12" s="78" t="s">
        <v>56</v>
      </c>
      <c r="C12" s="79">
        <v>4.0310077519379844E-2</v>
      </c>
      <c r="D12" s="80">
        <v>0.19672360112015866</v>
      </c>
      <c r="E12" s="81">
        <v>2580</v>
      </c>
      <c r="F12" s="82">
        <v>0</v>
      </c>
      <c r="H12" s="78" t="s">
        <v>56</v>
      </c>
      <c r="I12" s="99">
        <v>-1.2275362051256958E-2</v>
      </c>
      <c r="J12" s="93"/>
      <c r="K12" s="3">
        <f t="shared" si="0"/>
        <v>-5.9883721059969759E-2</v>
      </c>
      <c r="L12" s="3">
        <f t="shared" si="1"/>
        <v>2.5153097698856447E-3</v>
      </c>
    </row>
    <row r="13" spans="1:12" ht="23" x14ac:dyDescent="0.25">
      <c r="B13" s="78" t="s">
        <v>57</v>
      </c>
      <c r="C13" s="79">
        <v>8.2558139534883723E-2</v>
      </c>
      <c r="D13" s="80">
        <v>0.27526652900899778</v>
      </c>
      <c r="E13" s="81">
        <v>2580</v>
      </c>
      <c r="F13" s="82">
        <v>0</v>
      </c>
      <c r="H13" s="78" t="s">
        <v>57</v>
      </c>
      <c r="I13" s="99">
        <v>-2.7247258006178637E-2</v>
      </c>
      <c r="J13" s="93"/>
      <c r="K13" s="3">
        <f t="shared" si="0"/>
        <v>-9.081298466528942E-2</v>
      </c>
      <c r="L13" s="3">
        <f t="shared" si="1"/>
        <v>8.1720176314772491E-3</v>
      </c>
    </row>
    <row r="14" spans="1:12" ht="23" x14ac:dyDescent="0.25">
      <c r="B14" s="78" t="s">
        <v>59</v>
      </c>
      <c r="C14" s="79">
        <v>7.7519379844961239E-4</v>
      </c>
      <c r="D14" s="80">
        <v>2.7836903908902418E-2</v>
      </c>
      <c r="E14" s="81">
        <v>2580</v>
      </c>
      <c r="F14" s="82">
        <v>0</v>
      </c>
      <c r="H14" s="78" t="s">
        <v>59</v>
      </c>
      <c r="I14" s="99">
        <v>9.1963214731859352E-3</v>
      </c>
      <c r="J14" s="93"/>
      <c r="K14" s="3">
        <f t="shared" si="0"/>
        <v>0.33010828258356029</v>
      </c>
      <c r="L14" s="3">
        <f t="shared" si="1"/>
        <v>-2.5609641783053545E-4</v>
      </c>
    </row>
    <row r="15" spans="1:12" ht="23" x14ac:dyDescent="0.25">
      <c r="B15" s="78" t="s">
        <v>60</v>
      </c>
      <c r="C15" s="79">
        <v>2.2868217054263566E-2</v>
      </c>
      <c r="D15" s="80">
        <v>0.14951229386051615</v>
      </c>
      <c r="E15" s="81">
        <v>2580</v>
      </c>
      <c r="F15" s="82">
        <v>0</v>
      </c>
      <c r="H15" s="78" t="s">
        <v>60</v>
      </c>
      <c r="I15" s="99">
        <v>4.4972808712247604E-2</v>
      </c>
      <c r="J15" s="93"/>
      <c r="K15" s="3">
        <f t="shared" si="0"/>
        <v>0.29391804263315546</v>
      </c>
      <c r="L15" s="3">
        <f t="shared" si="1"/>
        <v>-6.8786848533741252E-3</v>
      </c>
    </row>
    <row r="16" spans="1:12" ht="23" x14ac:dyDescent="0.25">
      <c r="B16" s="78" t="s">
        <v>61</v>
      </c>
      <c r="C16" s="79">
        <v>2.2868217054263566E-2</v>
      </c>
      <c r="D16" s="80">
        <v>0.14951229386051593</v>
      </c>
      <c r="E16" s="81">
        <v>2580</v>
      </c>
      <c r="F16" s="82">
        <v>0</v>
      </c>
      <c r="H16" s="78" t="s">
        <v>61</v>
      </c>
      <c r="I16" s="99">
        <v>2.002522529947437E-2</v>
      </c>
      <c r="J16" s="93"/>
      <c r="K16" s="3">
        <f t="shared" si="0"/>
        <v>0.1308740812914041</v>
      </c>
      <c r="L16" s="3">
        <f t="shared" si="1"/>
        <v>-3.0628999588230236E-3</v>
      </c>
    </row>
    <row r="17" spans="2:12" ht="23" x14ac:dyDescent="0.25">
      <c r="B17" s="78" t="s">
        <v>62</v>
      </c>
      <c r="C17" s="79">
        <v>1.627906976744186E-2</v>
      </c>
      <c r="D17" s="80">
        <v>0.12657120945276895</v>
      </c>
      <c r="E17" s="81">
        <v>2580</v>
      </c>
      <c r="F17" s="82">
        <v>0</v>
      </c>
      <c r="H17" s="78" t="s">
        <v>62</v>
      </c>
      <c r="I17" s="99">
        <v>1.0523246958879469E-2</v>
      </c>
      <c r="J17" s="93"/>
      <c r="K17" s="3">
        <f t="shared" si="0"/>
        <v>8.1787464402153454E-2</v>
      </c>
      <c r="L17" s="3">
        <f t="shared" si="1"/>
        <v>-1.3534568577188515E-3</v>
      </c>
    </row>
    <row r="18" spans="2:12" ht="23" x14ac:dyDescent="0.25">
      <c r="B18" s="78" t="s">
        <v>63</v>
      </c>
      <c r="C18" s="79">
        <v>0.22286821705426357</v>
      </c>
      <c r="D18" s="80">
        <v>0.41625128457362703</v>
      </c>
      <c r="E18" s="81">
        <v>2580</v>
      </c>
      <c r="F18" s="82">
        <v>0</v>
      </c>
      <c r="H18" s="78" t="s">
        <v>63</v>
      </c>
      <c r="I18" s="99">
        <v>3.4575943842241455E-2</v>
      </c>
      <c r="J18" s="93"/>
      <c r="K18" s="3">
        <f t="shared" si="0"/>
        <v>6.4552509219704166E-2</v>
      </c>
      <c r="L18" s="3">
        <f t="shared" si="1"/>
        <v>-1.8512564988194462E-2</v>
      </c>
    </row>
    <row r="19" spans="2:12" ht="23" x14ac:dyDescent="0.25">
      <c r="B19" s="78" t="s">
        <v>64</v>
      </c>
      <c r="C19" s="79">
        <v>0.41046511627906979</v>
      </c>
      <c r="D19" s="80">
        <v>0.49201354963123639</v>
      </c>
      <c r="E19" s="81">
        <v>2580</v>
      </c>
      <c r="F19" s="82">
        <v>0</v>
      </c>
      <c r="H19" s="78" t="s">
        <v>64</v>
      </c>
      <c r="I19" s="99">
        <v>-1.9032178265972914E-2</v>
      </c>
      <c r="J19" s="93"/>
      <c r="K19" s="3">
        <f t="shared" si="0"/>
        <v>-2.2804520341758543E-2</v>
      </c>
      <c r="L19" s="3">
        <f t="shared" si="1"/>
        <v>1.5877703512111967E-2</v>
      </c>
    </row>
    <row r="20" spans="2:12" ht="23" x14ac:dyDescent="0.25">
      <c r="B20" s="78" t="s">
        <v>65</v>
      </c>
      <c r="C20" s="79">
        <v>3.255813953488372E-2</v>
      </c>
      <c r="D20" s="80">
        <v>0.17751146550965413</v>
      </c>
      <c r="E20" s="81">
        <v>2580</v>
      </c>
      <c r="F20" s="82">
        <v>0</v>
      </c>
      <c r="H20" s="78" t="s">
        <v>65</v>
      </c>
      <c r="I20" s="99">
        <v>-2.9652882322589485E-2</v>
      </c>
      <c r="J20" s="93"/>
      <c r="K20" s="3">
        <f t="shared" ref="K20:K65" si="2">((1-C20)/D20)*I20</f>
        <v>-0.16160893923079542</v>
      </c>
      <c r="L20" s="3">
        <f t="shared" ref="L20:L65" si="3">((0-C20)/D20)*I20</f>
        <v>5.4387623779594612E-3</v>
      </c>
    </row>
    <row r="21" spans="2:12" ht="23" x14ac:dyDescent="0.25">
      <c r="B21" s="78" t="s">
        <v>66</v>
      </c>
      <c r="C21" s="79">
        <v>1.1627906976744186E-3</v>
      </c>
      <c r="D21" s="80">
        <v>3.4086492339723003E-2</v>
      </c>
      <c r="E21" s="81">
        <v>2580</v>
      </c>
      <c r="F21" s="82">
        <v>0</v>
      </c>
      <c r="H21" s="78" t="s">
        <v>66</v>
      </c>
      <c r="I21" s="99">
        <v>4.2867277910103524E-3</v>
      </c>
      <c r="J21" s="93"/>
      <c r="K21" s="3">
        <f t="shared" si="2"/>
        <v>0.12561407554457385</v>
      </c>
      <c r="L21" s="3">
        <f t="shared" si="3"/>
        <v>-1.4623291681556909E-4</v>
      </c>
    </row>
    <row r="22" spans="2:12" ht="23" x14ac:dyDescent="0.25">
      <c r="B22" s="78" t="s">
        <v>68</v>
      </c>
      <c r="C22" s="79">
        <v>2.7131782945736434E-3</v>
      </c>
      <c r="D22" s="80">
        <v>5.2027551653276841E-2</v>
      </c>
      <c r="E22" s="81">
        <v>2580</v>
      </c>
      <c r="F22" s="82">
        <v>0</v>
      </c>
      <c r="H22" s="78" t="s">
        <v>68</v>
      </c>
      <c r="I22" s="99">
        <v>3.7519988572862388E-3</v>
      </c>
      <c r="J22" s="93"/>
      <c r="K22" s="3">
        <f t="shared" si="2"/>
        <v>7.1919951958564141E-2</v>
      </c>
      <c r="L22" s="3">
        <f t="shared" si="3"/>
        <v>-1.9566251990281734E-4</v>
      </c>
    </row>
    <row r="23" spans="2:12" ht="23" x14ac:dyDescent="0.25">
      <c r="B23" s="78" t="s">
        <v>69</v>
      </c>
      <c r="C23" s="79">
        <v>6.5891472868217053E-3</v>
      </c>
      <c r="D23" s="80">
        <v>8.0921372414369572E-2</v>
      </c>
      <c r="E23" s="81">
        <v>2580</v>
      </c>
      <c r="F23" s="82">
        <v>0</v>
      </c>
      <c r="H23" s="78" t="s">
        <v>69</v>
      </c>
      <c r="I23" s="99">
        <v>7.7601803457459616E-3</v>
      </c>
      <c r="J23" s="93"/>
      <c r="K23" s="3">
        <f t="shared" si="2"/>
        <v>9.5265900027007105E-2</v>
      </c>
      <c r="L23" s="3">
        <f t="shared" si="3"/>
        <v>-6.3188462756891175E-4</v>
      </c>
    </row>
    <row r="24" spans="2:12" ht="23" x14ac:dyDescent="0.25">
      <c r="B24" s="78" t="s">
        <v>70</v>
      </c>
      <c r="C24" s="79">
        <v>1.4341085271317829E-2</v>
      </c>
      <c r="D24" s="80">
        <v>0.1189155141828059</v>
      </c>
      <c r="E24" s="81">
        <v>2580</v>
      </c>
      <c r="F24" s="82">
        <v>0</v>
      </c>
      <c r="H24" s="78" t="s">
        <v>70</v>
      </c>
      <c r="I24" s="99">
        <v>-9.5202316448740748E-3</v>
      </c>
      <c r="J24" s="93"/>
      <c r="K24" s="3">
        <f t="shared" si="2"/>
        <v>-7.8910655649412603E-2</v>
      </c>
      <c r="L24" s="3">
        <f t="shared" si="3"/>
        <v>1.1481298698498886E-3</v>
      </c>
    </row>
    <row r="25" spans="2:12" ht="23" x14ac:dyDescent="0.25">
      <c r="B25" s="78" t="s">
        <v>71</v>
      </c>
      <c r="C25" s="79">
        <v>9.9224806201550386E-2</v>
      </c>
      <c r="D25" s="80">
        <v>0.29902157210882235</v>
      </c>
      <c r="E25" s="81">
        <v>2580</v>
      </c>
      <c r="F25" s="82">
        <v>0</v>
      </c>
      <c r="H25" s="78" t="s">
        <v>71</v>
      </c>
      <c r="I25" s="99">
        <v>-4.769675428354366E-3</v>
      </c>
      <c r="J25" s="93"/>
      <c r="K25" s="3">
        <f t="shared" si="2"/>
        <v>-1.4368211891976894E-2</v>
      </c>
      <c r="L25" s="3">
        <f t="shared" si="3"/>
        <v>1.5827290208029624E-3</v>
      </c>
    </row>
    <row r="26" spans="2:12" ht="23" x14ac:dyDescent="0.25">
      <c r="B26" s="78" t="s">
        <v>72</v>
      </c>
      <c r="C26" s="79">
        <v>0.14418604651162792</v>
      </c>
      <c r="D26" s="80">
        <v>0.35134637769871507</v>
      </c>
      <c r="E26" s="81">
        <v>2580</v>
      </c>
      <c r="F26" s="82">
        <v>0</v>
      </c>
      <c r="H26" s="78" t="s">
        <v>72</v>
      </c>
      <c r="I26" s="99">
        <v>-2.569666789621259E-2</v>
      </c>
      <c r="J26" s="93"/>
      <c r="K26" s="3">
        <f t="shared" si="2"/>
        <v>-6.2592268882286681E-2</v>
      </c>
      <c r="L26" s="3">
        <f t="shared" si="3"/>
        <v>1.0545436605167864E-2</v>
      </c>
    </row>
    <row r="27" spans="2:12" ht="34.5" x14ac:dyDescent="0.25">
      <c r="B27" s="78" t="s">
        <v>73</v>
      </c>
      <c r="C27" s="79">
        <v>3.1007751937984496E-3</v>
      </c>
      <c r="D27" s="80">
        <v>5.560898286919258E-2</v>
      </c>
      <c r="E27" s="81">
        <v>2580</v>
      </c>
      <c r="F27" s="82">
        <v>0</v>
      </c>
      <c r="H27" s="78" t="s">
        <v>73</v>
      </c>
      <c r="I27" s="99">
        <v>-8.144875307139008E-3</v>
      </c>
      <c r="J27" s="93"/>
      <c r="K27" s="3">
        <f t="shared" si="2"/>
        <v>-0.14601273860609174</v>
      </c>
      <c r="L27" s="3">
        <f t="shared" si="3"/>
        <v>4.5416092879033203E-4</v>
      </c>
    </row>
    <row r="28" spans="2:12" x14ac:dyDescent="0.25">
      <c r="B28" s="78" t="s">
        <v>74</v>
      </c>
      <c r="C28" s="79">
        <v>3.875968992248062E-4</v>
      </c>
      <c r="D28" s="80">
        <v>1.9687480773953641E-2</v>
      </c>
      <c r="E28" s="81">
        <v>2580</v>
      </c>
      <c r="F28" s="82">
        <v>0</v>
      </c>
      <c r="H28" s="78" t="s">
        <v>74</v>
      </c>
      <c r="I28" s="99">
        <v>1.1857266492250228E-2</v>
      </c>
      <c r="J28" s="93"/>
      <c r="K28" s="3">
        <f t="shared" si="2"/>
        <v>0.60204100202629918</v>
      </c>
      <c r="L28" s="3">
        <f t="shared" si="3"/>
        <v>-2.3343970609782829E-4</v>
      </c>
    </row>
    <row r="29" spans="2:12" ht="23" x14ac:dyDescent="0.25">
      <c r="B29" s="78" t="s">
        <v>75</v>
      </c>
      <c r="C29" s="79">
        <v>1.937984496124031E-3</v>
      </c>
      <c r="D29" s="80">
        <v>4.3988392832229849E-2</v>
      </c>
      <c r="E29" s="81">
        <v>2580</v>
      </c>
      <c r="F29" s="82">
        <v>0</v>
      </c>
      <c r="H29" s="78" t="s">
        <v>75</v>
      </c>
      <c r="I29" s="99">
        <v>1.4837928020135749E-2</v>
      </c>
      <c r="J29" s="93"/>
      <c r="K29" s="3">
        <f t="shared" si="2"/>
        <v>0.33666090966677897</v>
      </c>
      <c r="L29" s="3">
        <f t="shared" si="3"/>
        <v>-6.5371050420733794E-4</v>
      </c>
    </row>
    <row r="30" spans="2:12" x14ac:dyDescent="0.25">
      <c r="B30" s="78" t="s">
        <v>76</v>
      </c>
      <c r="C30" s="79">
        <v>1.5503875968992248E-3</v>
      </c>
      <c r="D30" s="80">
        <v>3.9352053588120467E-2</v>
      </c>
      <c r="E30" s="81">
        <v>2580</v>
      </c>
      <c r="F30" s="82">
        <v>0</v>
      </c>
      <c r="H30" s="78" t="s">
        <v>76</v>
      </c>
      <c r="I30" s="99">
        <v>1.2212917482970946E-2</v>
      </c>
      <c r="J30" s="93"/>
      <c r="K30" s="3">
        <f t="shared" si="2"/>
        <v>0.30986903135506239</v>
      </c>
      <c r="L30" s="3">
        <f t="shared" si="3"/>
        <v>-4.8116309216624583E-4</v>
      </c>
    </row>
    <row r="31" spans="2:12" x14ac:dyDescent="0.25">
      <c r="B31" s="78" t="s">
        <v>77</v>
      </c>
      <c r="C31" s="79">
        <v>3.875968992248062E-4</v>
      </c>
      <c r="D31" s="80">
        <v>1.9687480773952909E-2</v>
      </c>
      <c r="E31" s="81">
        <v>2580</v>
      </c>
      <c r="F31" s="82">
        <v>0</v>
      </c>
      <c r="H31" s="78" t="s">
        <v>77</v>
      </c>
      <c r="I31" s="99">
        <v>8.150075658728816E-3</v>
      </c>
      <c r="J31" s="93"/>
      <c r="K31" s="3">
        <f t="shared" si="2"/>
        <v>0.41381204676291772</v>
      </c>
      <c r="L31" s="3">
        <f t="shared" si="3"/>
        <v>-1.6045445783750205E-4</v>
      </c>
    </row>
    <row r="32" spans="2:12" x14ac:dyDescent="0.25">
      <c r="B32" s="78" t="s">
        <v>78</v>
      </c>
      <c r="C32" s="79">
        <v>3.565891472868217E-2</v>
      </c>
      <c r="D32" s="80">
        <v>0.18547423036605615</v>
      </c>
      <c r="E32" s="81">
        <v>2580</v>
      </c>
      <c r="F32" s="82">
        <v>0</v>
      </c>
      <c r="H32" s="78" t="s">
        <v>78</v>
      </c>
      <c r="I32" s="99">
        <v>1.788658254968933E-2</v>
      </c>
      <c r="J32" s="93"/>
      <c r="K32" s="3">
        <f t="shared" si="2"/>
        <v>9.2998183056049705E-2</v>
      </c>
      <c r="L32" s="3">
        <f t="shared" si="3"/>
        <v>-3.4388395663812596E-3</v>
      </c>
    </row>
    <row r="33" spans="2:12" x14ac:dyDescent="0.25">
      <c r="B33" s="78" t="s">
        <v>79</v>
      </c>
      <c r="C33" s="79">
        <v>0.93798449612403101</v>
      </c>
      <c r="D33" s="80">
        <v>0.24123046293232256</v>
      </c>
      <c r="E33" s="81">
        <v>2580</v>
      </c>
      <c r="F33" s="82">
        <v>0</v>
      </c>
      <c r="H33" s="78" t="s">
        <v>79</v>
      </c>
      <c r="I33" s="99">
        <v>-2.3315082404190998E-2</v>
      </c>
      <c r="J33" s="93"/>
      <c r="K33" s="3">
        <f t="shared" si="2"/>
        <v>-5.993839109827895E-3</v>
      </c>
      <c r="L33" s="3">
        <f t="shared" si="3"/>
        <v>9.065681653614692E-2</v>
      </c>
    </row>
    <row r="34" spans="2:12" x14ac:dyDescent="0.25">
      <c r="B34" s="78" t="s">
        <v>80</v>
      </c>
      <c r="C34" s="79">
        <v>7.7519379844961239E-4</v>
      </c>
      <c r="D34" s="80">
        <v>2.7836903908903008E-2</v>
      </c>
      <c r="E34" s="81">
        <v>2580</v>
      </c>
      <c r="F34" s="82">
        <v>0</v>
      </c>
      <c r="H34" s="78" t="s">
        <v>80</v>
      </c>
      <c r="I34" s="99">
        <v>8.5789426729221199E-3</v>
      </c>
      <c r="J34" s="93"/>
      <c r="K34" s="3">
        <f t="shared" si="2"/>
        <v>0.30794704604426792</v>
      </c>
      <c r="L34" s="3">
        <f t="shared" si="3"/>
        <v>-2.3890383711735289E-4</v>
      </c>
    </row>
    <row r="35" spans="2:12" ht="23" x14ac:dyDescent="0.25">
      <c r="B35" s="78" t="s">
        <v>81</v>
      </c>
      <c r="C35" s="79">
        <v>2.1317829457364341E-2</v>
      </c>
      <c r="D35" s="80">
        <v>0.14446961383413337</v>
      </c>
      <c r="E35" s="81">
        <v>2580</v>
      </c>
      <c r="F35" s="82">
        <v>0</v>
      </c>
      <c r="H35" s="78" t="s">
        <v>81</v>
      </c>
      <c r="I35" s="99">
        <v>3.7433659469874548E-3</v>
      </c>
      <c r="J35" s="93"/>
      <c r="K35" s="3">
        <f t="shared" si="2"/>
        <v>2.5358727090800129E-2</v>
      </c>
      <c r="L35" s="3">
        <f t="shared" si="3"/>
        <v>-5.5236831286891374E-4</v>
      </c>
    </row>
    <row r="36" spans="2:12" x14ac:dyDescent="0.25">
      <c r="B36" s="78" t="s">
        <v>83</v>
      </c>
      <c r="C36" s="79">
        <v>0.19883720930232557</v>
      </c>
      <c r="D36" s="80">
        <v>0.39920263276166379</v>
      </c>
      <c r="E36" s="81">
        <v>2580</v>
      </c>
      <c r="F36" s="82">
        <v>0</v>
      </c>
      <c r="H36" s="78" t="s">
        <v>83</v>
      </c>
      <c r="I36" s="99">
        <v>8.6034591365832941E-2</v>
      </c>
      <c r="J36" s="93"/>
      <c r="K36" s="3">
        <f t="shared" si="2"/>
        <v>0.17266347378108779</v>
      </c>
      <c r="L36" s="3">
        <f t="shared" si="3"/>
        <v>-4.2852618311416568E-2</v>
      </c>
    </row>
    <row r="37" spans="2:12" x14ac:dyDescent="0.25">
      <c r="B37" s="78" t="s">
        <v>84</v>
      </c>
      <c r="C37" s="79">
        <v>0.23643410852713179</v>
      </c>
      <c r="D37" s="80">
        <v>0.42497414277039658</v>
      </c>
      <c r="E37" s="81">
        <v>2580</v>
      </c>
      <c r="F37" s="82">
        <v>0</v>
      </c>
      <c r="H37" s="78" t="s">
        <v>84</v>
      </c>
      <c r="I37" s="99">
        <v>8.8035505158121877E-2</v>
      </c>
      <c r="J37" s="93"/>
      <c r="K37" s="3">
        <f t="shared" si="2"/>
        <v>0.15817646819430958</v>
      </c>
      <c r="L37" s="3">
        <f t="shared" si="3"/>
        <v>-4.8978500303821761E-2</v>
      </c>
    </row>
    <row r="38" spans="2:12" x14ac:dyDescent="0.25">
      <c r="B38" s="78" t="s">
        <v>85</v>
      </c>
      <c r="C38" s="79">
        <v>0.25813953488372093</v>
      </c>
      <c r="D38" s="80">
        <v>0.4376959793777892</v>
      </c>
      <c r="E38" s="81">
        <v>2580</v>
      </c>
      <c r="F38" s="82">
        <v>0</v>
      </c>
      <c r="H38" s="78" t="s">
        <v>85</v>
      </c>
      <c r="I38" s="99">
        <v>7.7643086400707134E-2</v>
      </c>
      <c r="J38" s="93"/>
      <c r="K38" s="3">
        <f t="shared" si="2"/>
        <v>0.13159896116060815</v>
      </c>
      <c r="L38" s="3">
        <f t="shared" si="3"/>
        <v>-4.5791488052750809E-2</v>
      </c>
    </row>
    <row r="39" spans="2:12" x14ac:dyDescent="0.25">
      <c r="B39" s="78" t="s">
        <v>86</v>
      </c>
      <c r="C39" s="79">
        <v>0.85542635658914734</v>
      </c>
      <c r="D39" s="80">
        <v>0.35173862249237769</v>
      </c>
      <c r="E39" s="81">
        <v>2580</v>
      </c>
      <c r="F39" s="82">
        <v>0</v>
      </c>
      <c r="H39" s="78" t="s">
        <v>86</v>
      </c>
      <c r="I39" s="99">
        <v>5.8250471586264431E-2</v>
      </c>
      <c r="J39" s="93"/>
      <c r="K39" s="3">
        <f t="shared" si="2"/>
        <v>2.3942445808063331E-2</v>
      </c>
      <c r="L39" s="3">
        <f t="shared" si="3"/>
        <v>-0.14166482010293779</v>
      </c>
    </row>
    <row r="40" spans="2:12" x14ac:dyDescent="0.25">
      <c r="B40" s="78" t="s">
        <v>87</v>
      </c>
      <c r="C40" s="79">
        <v>0.56589147286821706</v>
      </c>
      <c r="D40" s="80">
        <v>0.49573538014131263</v>
      </c>
      <c r="E40" s="81">
        <v>2580</v>
      </c>
      <c r="F40" s="82">
        <v>0</v>
      </c>
      <c r="H40" s="78" t="s">
        <v>87</v>
      </c>
      <c r="I40" s="99">
        <v>5.7866612574748531E-2</v>
      </c>
      <c r="J40" s="93"/>
      <c r="K40" s="3">
        <f t="shared" si="2"/>
        <v>5.0672981919847766E-2</v>
      </c>
      <c r="L40" s="3">
        <f t="shared" si="3"/>
        <v>-6.605585143123012E-2</v>
      </c>
    </row>
    <row r="41" spans="2:12" x14ac:dyDescent="0.25">
      <c r="B41" s="78" t="s">
        <v>88</v>
      </c>
      <c r="C41" s="79">
        <v>0.65736434108527131</v>
      </c>
      <c r="D41" s="80">
        <v>0.47468284038987041</v>
      </c>
      <c r="E41" s="81">
        <v>2580</v>
      </c>
      <c r="F41" s="82">
        <v>0</v>
      </c>
      <c r="H41" s="78" t="s">
        <v>88</v>
      </c>
      <c r="I41" s="99">
        <v>6.6552311215798923E-2</v>
      </c>
      <c r="J41" s="93"/>
      <c r="K41" s="3">
        <f t="shared" si="2"/>
        <v>4.8038802049373532E-2</v>
      </c>
      <c r="L41" s="3">
        <f t="shared" si="3"/>
        <v>-9.2164941488390842E-2</v>
      </c>
    </row>
    <row r="42" spans="2:12" x14ac:dyDescent="0.25">
      <c r="B42" s="78" t="s">
        <v>89</v>
      </c>
      <c r="C42" s="79">
        <v>0.66899224806201552</v>
      </c>
      <c r="D42" s="80">
        <v>0.47066706222194171</v>
      </c>
      <c r="E42" s="81">
        <v>2580</v>
      </c>
      <c r="F42" s="82">
        <v>0</v>
      </c>
      <c r="H42" s="78" t="s">
        <v>89</v>
      </c>
      <c r="I42" s="99">
        <v>3.8031832599964607E-2</v>
      </c>
      <c r="J42" s="93"/>
      <c r="K42" s="3">
        <f t="shared" si="2"/>
        <v>2.6746786468477814E-2</v>
      </c>
      <c r="L42" s="3">
        <f t="shared" si="3"/>
        <v>-5.405732253465189E-2</v>
      </c>
    </row>
    <row r="43" spans="2:12" x14ac:dyDescent="0.25">
      <c r="B43" s="78" t="s">
        <v>90</v>
      </c>
      <c r="C43" s="79">
        <v>0.25348837209302327</v>
      </c>
      <c r="D43" s="80">
        <v>0.4350923941985278</v>
      </c>
      <c r="E43" s="81">
        <v>2580</v>
      </c>
      <c r="F43" s="82">
        <v>0</v>
      </c>
      <c r="H43" s="78" t="s">
        <v>90</v>
      </c>
      <c r="I43" s="99">
        <v>0.10288840972892969</v>
      </c>
      <c r="J43" s="93"/>
      <c r="K43" s="3">
        <f t="shared" si="2"/>
        <v>0.17653122707646546</v>
      </c>
      <c r="L43" s="3">
        <f t="shared" si="3"/>
        <v>-5.9943625393566145E-2</v>
      </c>
    </row>
    <row r="44" spans="2:12" x14ac:dyDescent="0.25">
      <c r="B44" s="78" t="s">
        <v>91</v>
      </c>
      <c r="C44" s="79">
        <v>4.2635658914728682E-3</v>
      </c>
      <c r="D44" s="80">
        <v>6.5169272165527328E-2</v>
      </c>
      <c r="E44" s="81">
        <v>2580</v>
      </c>
      <c r="F44" s="82">
        <v>0</v>
      </c>
      <c r="H44" s="78" t="s">
        <v>91</v>
      </c>
      <c r="I44" s="99">
        <v>1.4318189674931247E-2</v>
      </c>
      <c r="J44" s="93"/>
      <c r="K44" s="3">
        <f t="shared" si="2"/>
        <v>0.21877094305415901</v>
      </c>
      <c r="L44" s="3">
        <f t="shared" si="3"/>
        <v>-9.3673817578658982E-4</v>
      </c>
    </row>
    <row r="45" spans="2:12" x14ac:dyDescent="0.25">
      <c r="B45" s="78" t="s">
        <v>92</v>
      </c>
      <c r="C45" s="79">
        <v>0.12751937984496123</v>
      </c>
      <c r="D45" s="80">
        <v>0.33361853614329706</v>
      </c>
      <c r="E45" s="81">
        <v>2580</v>
      </c>
      <c r="F45" s="82">
        <v>0</v>
      </c>
      <c r="H45" s="78" t="s">
        <v>92</v>
      </c>
      <c r="I45" s="99">
        <v>9.6642024620243613E-2</v>
      </c>
      <c r="J45" s="93"/>
      <c r="K45" s="3">
        <f t="shared" si="2"/>
        <v>0.25273863541410652</v>
      </c>
      <c r="L45" s="3">
        <f t="shared" si="3"/>
        <v>-3.6939587317299433E-2</v>
      </c>
    </row>
    <row r="46" spans="2:12" x14ac:dyDescent="0.25">
      <c r="B46" s="78" t="s">
        <v>93</v>
      </c>
      <c r="C46" s="79">
        <v>0.15116279069767441</v>
      </c>
      <c r="D46" s="80">
        <v>0.35827692398011446</v>
      </c>
      <c r="E46" s="81">
        <v>2580</v>
      </c>
      <c r="F46" s="82">
        <v>0</v>
      </c>
      <c r="H46" s="78" t="s">
        <v>93</v>
      </c>
      <c r="I46" s="99">
        <v>0.10287826405037662</v>
      </c>
      <c r="J46" s="93"/>
      <c r="K46" s="3">
        <f t="shared" si="2"/>
        <v>0.2437413428257422</v>
      </c>
      <c r="L46" s="3">
        <f t="shared" si="3"/>
        <v>-4.340599255800888E-2</v>
      </c>
    </row>
    <row r="47" spans="2:12" x14ac:dyDescent="0.25">
      <c r="B47" s="78" t="s">
        <v>94</v>
      </c>
      <c r="C47" s="79">
        <v>0.33217054263565893</v>
      </c>
      <c r="D47" s="80">
        <v>0.47108310144694826</v>
      </c>
      <c r="E47" s="81">
        <v>2580</v>
      </c>
      <c r="F47" s="82">
        <v>0</v>
      </c>
      <c r="H47" s="78" t="s">
        <v>94</v>
      </c>
      <c r="I47" s="99">
        <v>3.4178017023537344E-2</v>
      </c>
      <c r="J47" s="93"/>
      <c r="K47" s="3">
        <f t="shared" si="2"/>
        <v>4.8452356903718477E-2</v>
      </c>
      <c r="L47" s="3">
        <f t="shared" si="3"/>
        <v>-2.4099634281187894E-2</v>
      </c>
    </row>
    <row r="48" spans="2:12" x14ac:dyDescent="0.25">
      <c r="B48" s="78" t="s">
        <v>95</v>
      </c>
      <c r="C48" s="79">
        <v>2.6744186046511628E-2</v>
      </c>
      <c r="D48" s="80">
        <v>0.1613661278131984</v>
      </c>
      <c r="E48" s="81">
        <v>2580</v>
      </c>
      <c r="F48" s="82">
        <v>0</v>
      </c>
      <c r="H48" s="78" t="s">
        <v>95</v>
      </c>
      <c r="I48" s="99">
        <v>4.2533566539091232E-2</v>
      </c>
      <c r="J48" s="93"/>
      <c r="K48" s="3">
        <f t="shared" si="2"/>
        <v>0.25653488426188931</v>
      </c>
      <c r="L48" s="3">
        <f t="shared" si="3"/>
        <v>-7.0493456846158365E-3</v>
      </c>
    </row>
    <row r="49" spans="2:12" x14ac:dyDescent="0.25">
      <c r="B49" s="78" t="s">
        <v>96</v>
      </c>
      <c r="C49" s="79">
        <v>1.1627906976744186E-3</v>
      </c>
      <c r="D49" s="80">
        <v>3.408649233972319E-2</v>
      </c>
      <c r="E49" s="81">
        <v>2580</v>
      </c>
      <c r="F49" s="82">
        <v>0</v>
      </c>
      <c r="H49" s="78" t="s">
        <v>96</v>
      </c>
      <c r="I49" s="99">
        <v>9.1220337483922977E-3</v>
      </c>
      <c r="J49" s="93"/>
      <c r="K49" s="3">
        <f t="shared" si="2"/>
        <v>0.26730314875454819</v>
      </c>
      <c r="L49" s="3">
        <f t="shared" si="3"/>
        <v>-3.1117945140226796E-4</v>
      </c>
    </row>
    <row r="50" spans="2:12" x14ac:dyDescent="0.25">
      <c r="B50" s="78" t="s">
        <v>97</v>
      </c>
      <c r="C50" s="79">
        <v>7.403100775193798E-2</v>
      </c>
      <c r="D50" s="80">
        <v>0.26187210213174622</v>
      </c>
      <c r="E50" s="81">
        <v>2580</v>
      </c>
      <c r="F50" s="82">
        <v>0</v>
      </c>
      <c r="H50" s="78" t="s">
        <v>97</v>
      </c>
      <c r="I50" s="99">
        <v>7.2558452435247112E-2</v>
      </c>
      <c r="J50" s="93"/>
      <c r="K50" s="3">
        <f t="shared" si="2"/>
        <v>0.25656370622764318</v>
      </c>
      <c r="L50" s="3">
        <f t="shared" si="3"/>
        <v>-2.0512209246328943E-2</v>
      </c>
    </row>
    <row r="51" spans="2:12" x14ac:dyDescent="0.25">
      <c r="B51" s="78" t="s">
        <v>98</v>
      </c>
      <c r="C51" s="79">
        <v>0.16395348837209303</v>
      </c>
      <c r="D51" s="80">
        <v>0.37030513309040014</v>
      </c>
      <c r="E51" s="81">
        <v>2580</v>
      </c>
      <c r="F51" s="82">
        <v>0</v>
      </c>
      <c r="H51" s="78" t="s">
        <v>98</v>
      </c>
      <c r="I51" s="99">
        <v>9.656312750741243E-2</v>
      </c>
      <c r="J51" s="93"/>
      <c r="K51" s="3">
        <f t="shared" si="2"/>
        <v>0.21801281886293639</v>
      </c>
      <c r="L51" s="3">
        <f t="shared" si="3"/>
        <v>-4.2753556967557761E-2</v>
      </c>
    </row>
    <row r="52" spans="2:12" x14ac:dyDescent="0.25">
      <c r="B52" s="78" t="s">
        <v>99</v>
      </c>
      <c r="C52" s="79">
        <v>1.937984496124031E-3</v>
      </c>
      <c r="D52" s="80">
        <v>4.3988392832230348E-2</v>
      </c>
      <c r="E52" s="81">
        <v>2580</v>
      </c>
      <c r="F52" s="82">
        <v>0</v>
      </c>
      <c r="H52" s="78" t="s">
        <v>99</v>
      </c>
      <c r="I52" s="99">
        <v>1.9569548665442395E-2</v>
      </c>
      <c r="J52" s="93"/>
      <c r="K52" s="3">
        <f t="shared" si="2"/>
        <v>0.44401765843151653</v>
      </c>
      <c r="L52" s="3">
        <f t="shared" si="3"/>
        <v>-8.6217021054663383E-4</v>
      </c>
    </row>
    <row r="53" spans="2:12" x14ac:dyDescent="0.25">
      <c r="B53" s="78" t="s">
        <v>100</v>
      </c>
      <c r="C53" s="79">
        <v>8.6046511627906982E-2</v>
      </c>
      <c r="D53" s="80">
        <v>0.28048708147888096</v>
      </c>
      <c r="E53" s="81">
        <v>2580</v>
      </c>
      <c r="F53" s="82">
        <v>0</v>
      </c>
      <c r="H53" s="78" t="s">
        <v>100</v>
      </c>
      <c r="I53" s="99">
        <v>5.862644816709895E-2</v>
      </c>
      <c r="J53" s="93"/>
      <c r="K53" s="3">
        <f t="shared" si="2"/>
        <v>0.19103142480100349</v>
      </c>
      <c r="L53" s="3">
        <f t="shared" si="3"/>
        <v>-1.7985146864216615E-2</v>
      </c>
    </row>
    <row r="54" spans="2:12" x14ac:dyDescent="0.25">
      <c r="B54" s="78" t="s">
        <v>101</v>
      </c>
      <c r="C54" s="79">
        <v>0.43643410852713177</v>
      </c>
      <c r="D54" s="80">
        <v>0.49603905844038548</v>
      </c>
      <c r="E54" s="81">
        <v>2580</v>
      </c>
      <c r="F54" s="82">
        <v>0</v>
      </c>
      <c r="H54" s="78" t="s">
        <v>101</v>
      </c>
      <c r="I54" s="99">
        <v>6.0191141533727392E-2</v>
      </c>
      <c r="J54" s="93"/>
      <c r="K54" s="3">
        <f t="shared" si="2"/>
        <v>6.838508734348267E-2</v>
      </c>
      <c r="L54" s="3">
        <f t="shared" si="3"/>
        <v>-5.2958465164210093E-2</v>
      </c>
    </row>
    <row r="55" spans="2:12" x14ac:dyDescent="0.25">
      <c r="B55" s="78" t="s">
        <v>102</v>
      </c>
      <c r="C55" s="79">
        <v>0.96744186046511627</v>
      </c>
      <c r="D55" s="80">
        <v>0.17751146550965427</v>
      </c>
      <c r="E55" s="81">
        <v>2580</v>
      </c>
      <c r="F55" s="82">
        <v>0</v>
      </c>
      <c r="H55" s="78" t="s">
        <v>102</v>
      </c>
      <c r="I55" s="99">
        <v>2.2194336334345529E-2</v>
      </c>
      <c r="J55" s="93"/>
      <c r="K55" s="3">
        <f t="shared" si="2"/>
        <v>4.0707584559852641E-3</v>
      </c>
      <c r="L55" s="3">
        <f t="shared" si="3"/>
        <v>-0.12095967983499066</v>
      </c>
    </row>
    <row r="56" spans="2:12" x14ac:dyDescent="0.25">
      <c r="B56" s="78" t="s">
        <v>103</v>
      </c>
      <c r="C56" s="79">
        <v>0.56162790697674414</v>
      </c>
      <c r="D56" s="80">
        <v>0.49628365398778002</v>
      </c>
      <c r="E56" s="81">
        <v>2580</v>
      </c>
      <c r="F56" s="82">
        <v>0</v>
      </c>
      <c r="H56" s="78" t="s">
        <v>103</v>
      </c>
      <c r="I56" s="99">
        <v>3.7817214072843656E-2</v>
      </c>
      <c r="J56" s="93"/>
      <c r="K56" s="3">
        <f t="shared" si="2"/>
        <v>3.3404306493296676E-2</v>
      </c>
      <c r="L56" s="3">
        <f t="shared" si="3"/>
        <v>-4.27964987699265E-2</v>
      </c>
    </row>
    <row r="57" spans="2:12" x14ac:dyDescent="0.25">
      <c r="B57" s="78" t="s">
        <v>104</v>
      </c>
      <c r="C57" s="79">
        <v>0.23953488372093024</v>
      </c>
      <c r="D57" s="80">
        <v>0.42688236602649859</v>
      </c>
      <c r="E57" s="81">
        <v>2580</v>
      </c>
      <c r="F57" s="82">
        <v>0</v>
      </c>
      <c r="H57" s="78" t="s">
        <v>104</v>
      </c>
      <c r="I57" s="99">
        <v>4.656563610236325E-2</v>
      </c>
      <c r="J57" s="93"/>
      <c r="K57" s="3">
        <f t="shared" si="2"/>
        <v>8.2953864322880835E-2</v>
      </c>
      <c r="L57" s="3">
        <f t="shared" si="3"/>
        <v>-2.6129198853996102E-2</v>
      </c>
    </row>
    <row r="58" spans="2:12" x14ac:dyDescent="0.25">
      <c r="B58" s="78" t="s">
        <v>105</v>
      </c>
      <c r="C58" s="79">
        <v>0.49302325581395351</v>
      </c>
      <c r="D58" s="80">
        <v>0.50004824063703224</v>
      </c>
      <c r="E58" s="81">
        <v>2580</v>
      </c>
      <c r="F58" s="82">
        <v>0</v>
      </c>
      <c r="H58" s="78" t="s">
        <v>105</v>
      </c>
      <c r="I58" s="99">
        <v>1.3546103726011352E-2</v>
      </c>
      <c r="J58" s="93"/>
      <c r="K58" s="3">
        <f t="shared" si="2"/>
        <v>1.3733794072889525E-2</v>
      </c>
      <c r="L58" s="3">
        <f t="shared" si="3"/>
        <v>-1.3355799740608163E-2</v>
      </c>
    </row>
    <row r="59" spans="2:12" x14ac:dyDescent="0.25">
      <c r="B59" s="78" t="s">
        <v>106</v>
      </c>
      <c r="C59" s="79">
        <v>5.1162790697674418E-2</v>
      </c>
      <c r="D59" s="80">
        <v>0.22037237302993923</v>
      </c>
      <c r="E59" s="81">
        <v>2580</v>
      </c>
      <c r="F59" s="82">
        <v>0</v>
      </c>
      <c r="H59" s="78" t="s">
        <v>106</v>
      </c>
      <c r="I59" s="99">
        <v>4.9678470388340536E-2</v>
      </c>
      <c r="J59" s="93"/>
      <c r="K59" s="3">
        <f t="shared" si="2"/>
        <v>0.21389605492552996</v>
      </c>
      <c r="L59" s="3">
        <f t="shared" si="3"/>
        <v>-1.1533610804807987E-2</v>
      </c>
    </row>
    <row r="60" spans="2:12" x14ac:dyDescent="0.25">
      <c r="B60" s="78" t="s">
        <v>107</v>
      </c>
      <c r="C60" s="79">
        <v>7.3643410852713177E-3</v>
      </c>
      <c r="D60" s="80">
        <v>8.5515741470852197E-2</v>
      </c>
      <c r="E60" s="81">
        <v>2580</v>
      </c>
      <c r="F60" s="82">
        <v>0</v>
      </c>
      <c r="H60" s="78" t="s">
        <v>107</v>
      </c>
      <c r="I60" s="99">
        <v>5.9738448730499299E-3</v>
      </c>
      <c r="J60" s="93"/>
      <c r="K60" s="3">
        <f t="shared" si="2"/>
        <v>6.9342220973848012E-2</v>
      </c>
      <c r="L60" s="3">
        <f t="shared" si="3"/>
        <v>-5.1444833990750181E-4</v>
      </c>
    </row>
    <row r="61" spans="2:12" x14ac:dyDescent="0.25">
      <c r="B61" s="78" t="s">
        <v>108</v>
      </c>
      <c r="C61" s="79">
        <v>4.2635658914728682E-3</v>
      </c>
      <c r="D61" s="80">
        <v>6.5169272165527356E-2</v>
      </c>
      <c r="E61" s="81">
        <v>2580</v>
      </c>
      <c r="F61" s="82">
        <v>0</v>
      </c>
      <c r="H61" s="78" t="s">
        <v>108</v>
      </c>
      <c r="I61" s="99">
        <v>2.6299978216682992E-3</v>
      </c>
      <c r="J61" s="93"/>
      <c r="K61" s="3">
        <f t="shared" si="2"/>
        <v>4.0184347095508104E-2</v>
      </c>
      <c r="L61" s="3">
        <f t="shared" si="3"/>
        <v>-1.7206221021821296E-4</v>
      </c>
    </row>
    <row r="62" spans="2:12" x14ac:dyDescent="0.25">
      <c r="B62" s="78" t="s">
        <v>109</v>
      </c>
      <c r="C62" s="79">
        <v>0.21744186046511627</v>
      </c>
      <c r="D62" s="80">
        <v>0.41258559983637993</v>
      </c>
      <c r="E62" s="81">
        <v>2580</v>
      </c>
      <c r="F62" s="82">
        <v>0</v>
      </c>
      <c r="H62" s="78" t="s">
        <v>109</v>
      </c>
      <c r="I62" s="99">
        <v>7.3704549052624538E-2</v>
      </c>
      <c r="J62" s="93"/>
      <c r="K62" s="3">
        <f t="shared" si="2"/>
        <v>0.13979667444707952</v>
      </c>
      <c r="L62" s="3">
        <f t="shared" si="3"/>
        <v>-3.8843949660629817E-2</v>
      </c>
    </row>
    <row r="63" spans="2:12" x14ac:dyDescent="0.25">
      <c r="B63" s="78" t="s">
        <v>110</v>
      </c>
      <c r="C63" s="79">
        <v>0.23488372093023255</v>
      </c>
      <c r="D63" s="80">
        <v>0.42400830407172541</v>
      </c>
      <c r="E63" s="81">
        <v>2580</v>
      </c>
      <c r="F63" s="82">
        <v>0</v>
      </c>
      <c r="H63" s="78" t="s">
        <v>110</v>
      </c>
      <c r="I63" s="99">
        <v>-8.0208440097461919E-2</v>
      </c>
      <c r="J63" s="93"/>
      <c r="K63" s="3">
        <f t="shared" si="2"/>
        <v>-0.14473486167143373</v>
      </c>
      <c r="L63" s="3">
        <f t="shared" si="3"/>
        <v>4.4432282762355044E-2</v>
      </c>
    </row>
    <row r="64" spans="2:12" x14ac:dyDescent="0.25">
      <c r="B64" s="78" t="s">
        <v>111</v>
      </c>
      <c r="C64" s="79">
        <v>1.3178294573643411E-2</v>
      </c>
      <c r="D64" s="80">
        <v>0.11405993877511701</v>
      </c>
      <c r="E64" s="81">
        <v>2580</v>
      </c>
      <c r="F64" s="82">
        <v>0</v>
      </c>
      <c r="H64" s="78" t="s">
        <v>111</v>
      </c>
      <c r="I64" s="99">
        <v>-1.5750270483795483E-2</v>
      </c>
      <c r="J64" s="93"/>
      <c r="K64" s="3">
        <f t="shared" si="2"/>
        <v>-0.13626790393417446</v>
      </c>
      <c r="L64" s="3">
        <f t="shared" si="3"/>
        <v>1.8197599111398003E-3</v>
      </c>
    </row>
    <row r="65" spans="2:12" ht="23" x14ac:dyDescent="0.25">
      <c r="B65" s="78" t="s">
        <v>112</v>
      </c>
      <c r="C65" s="79">
        <v>3.875968992248062E-4</v>
      </c>
      <c r="D65" s="80">
        <v>1.9687480773953648E-2</v>
      </c>
      <c r="E65" s="81">
        <v>2580</v>
      </c>
      <c r="F65" s="82">
        <v>0</v>
      </c>
      <c r="H65" s="78" t="s">
        <v>112</v>
      </c>
      <c r="I65" s="99">
        <v>2.5408084439718288E-3</v>
      </c>
      <c r="J65" s="93"/>
      <c r="K65" s="3">
        <f t="shared" si="2"/>
        <v>0.12900704075137859</v>
      </c>
      <c r="L65" s="3">
        <f t="shared" si="3"/>
        <v>-5.0022117390995968E-5</v>
      </c>
    </row>
    <row r="66" spans="2:12" ht="23" x14ac:dyDescent="0.25">
      <c r="B66" s="78" t="s">
        <v>113</v>
      </c>
      <c r="C66" s="79">
        <v>0.14767441860465116</v>
      </c>
      <c r="D66" s="80">
        <v>0.35484572584094992</v>
      </c>
      <c r="E66" s="81">
        <v>2580</v>
      </c>
      <c r="F66" s="82">
        <v>0</v>
      </c>
      <c r="H66" s="78" t="s">
        <v>113</v>
      </c>
      <c r="I66" s="99">
        <v>3.7083790007746413E-2</v>
      </c>
      <c r="J66" s="93"/>
      <c r="K66" s="3">
        <f t="shared" si="0"/>
        <v>8.9073815962666239E-2</v>
      </c>
      <c r="L66" s="3">
        <f t="shared" si="1"/>
        <v>-1.543298039189442E-2</v>
      </c>
    </row>
    <row r="67" spans="2:12" x14ac:dyDescent="0.25">
      <c r="B67" s="78" t="s">
        <v>114</v>
      </c>
      <c r="C67" s="79">
        <v>6.3953488372093026E-2</v>
      </c>
      <c r="D67" s="80">
        <v>0.24471749340328361</v>
      </c>
      <c r="E67" s="81">
        <v>2580</v>
      </c>
      <c r="F67" s="82">
        <v>0</v>
      </c>
      <c r="H67" s="78" t="s">
        <v>114</v>
      </c>
      <c r="I67" s="99">
        <v>6.2834487659241933E-2</v>
      </c>
      <c r="J67" s="93"/>
      <c r="K67" s="3">
        <f t="shared" si="0"/>
        <v>0.24034245433543244</v>
      </c>
      <c r="L67" s="3">
        <f t="shared" si="1"/>
        <v>-1.6420913029128924E-2</v>
      </c>
    </row>
    <row r="68" spans="2:12" ht="23" x14ac:dyDescent="0.25">
      <c r="B68" s="78" t="s">
        <v>115</v>
      </c>
      <c r="C68" s="79">
        <v>0.53759689922480625</v>
      </c>
      <c r="D68" s="80">
        <v>0.49868112243680696</v>
      </c>
      <c r="E68" s="81">
        <v>2580</v>
      </c>
      <c r="F68" s="82">
        <v>0</v>
      </c>
      <c r="H68" s="78" t="s">
        <v>115</v>
      </c>
      <c r="I68" s="99">
        <v>1.3902951974548567E-2</v>
      </c>
      <c r="J68" s="93"/>
      <c r="K68" s="3">
        <f t="shared" si="0"/>
        <v>1.2891540934105673E-2</v>
      </c>
      <c r="L68" s="3">
        <f t="shared" si="1"/>
        <v>-1.4987902158930907E-2</v>
      </c>
    </row>
    <row r="69" spans="2:12" x14ac:dyDescent="0.25">
      <c r="B69" s="78" t="s">
        <v>116</v>
      </c>
      <c r="C69" s="79">
        <v>2.3255813953488372E-3</v>
      </c>
      <c r="D69" s="80">
        <v>4.8177512462835977E-2</v>
      </c>
      <c r="E69" s="81">
        <v>2580</v>
      </c>
      <c r="F69" s="82">
        <v>0</v>
      </c>
      <c r="H69" s="78" t="s">
        <v>116</v>
      </c>
      <c r="I69" s="99">
        <v>5.9495606073971877E-3</v>
      </c>
      <c r="J69" s="93"/>
      <c r="K69" s="3">
        <f t="shared" si="0"/>
        <v>0.12320529052879035</v>
      </c>
      <c r="L69" s="3">
        <f t="shared" si="1"/>
        <v>-2.8719181941442971E-4</v>
      </c>
    </row>
    <row r="70" spans="2:12" ht="23" x14ac:dyDescent="0.25">
      <c r="B70" s="78" t="s">
        <v>118</v>
      </c>
      <c r="C70" s="79">
        <v>0.15155038759689923</v>
      </c>
      <c r="D70" s="80">
        <v>0.35865404676593682</v>
      </c>
      <c r="E70" s="81">
        <v>2580</v>
      </c>
      <c r="F70" s="82">
        <v>0</v>
      </c>
      <c r="H70" s="78" t="s">
        <v>118</v>
      </c>
      <c r="I70" s="99">
        <v>-7.5623411169317173E-2</v>
      </c>
      <c r="J70" s="93"/>
      <c r="K70" s="3">
        <f t="shared" si="0"/>
        <v>-0.17889845234921053</v>
      </c>
      <c r="L70" s="3">
        <f t="shared" si="1"/>
        <v>3.1954908574025276E-2</v>
      </c>
    </row>
    <row r="71" spans="2:12" x14ac:dyDescent="0.25">
      <c r="B71" s="78" t="s">
        <v>119</v>
      </c>
      <c r="C71" s="79">
        <v>2.7131782945736434E-3</v>
      </c>
      <c r="D71" s="80">
        <v>5.2027551653277264E-2</v>
      </c>
      <c r="E71" s="81">
        <v>2580</v>
      </c>
      <c r="F71" s="82">
        <v>0</v>
      </c>
      <c r="H71" s="78" t="s">
        <v>119</v>
      </c>
      <c r="I71" s="99">
        <v>-7.7383614869567987E-3</v>
      </c>
      <c r="J71" s="93"/>
      <c r="K71" s="3">
        <f t="shared" si="0"/>
        <v>-0.14833229101313475</v>
      </c>
      <c r="L71" s="3">
        <f t="shared" si="1"/>
        <v>4.0354684690709021E-4</v>
      </c>
    </row>
    <row r="72" spans="2:12" x14ac:dyDescent="0.25">
      <c r="B72" s="78" t="s">
        <v>120</v>
      </c>
      <c r="C72" s="79">
        <v>1.5503875968992248E-3</v>
      </c>
      <c r="D72" s="80">
        <v>3.9352053588122389E-2</v>
      </c>
      <c r="E72" s="81">
        <v>2580</v>
      </c>
      <c r="F72" s="82">
        <v>0</v>
      </c>
      <c r="H72" s="78" t="s">
        <v>120</v>
      </c>
      <c r="I72" s="99">
        <v>-3.6226027243456741E-3</v>
      </c>
      <c r="J72" s="93"/>
      <c r="K72" s="3">
        <f t="shared" ref="K72:K113" si="4">((1-C72)/D72)*I72</f>
        <v>-9.1913533252177437E-2</v>
      </c>
      <c r="L72" s="3">
        <f t="shared" ref="L72:L113" si="5">((0-C72)/D72)*I72</f>
        <v>1.4272287772077241E-4</v>
      </c>
    </row>
    <row r="73" spans="2:12" x14ac:dyDescent="0.25">
      <c r="B73" s="78" t="s">
        <v>121</v>
      </c>
      <c r="C73" s="79">
        <v>0.81240310077519384</v>
      </c>
      <c r="D73" s="80">
        <v>0.39046561560009485</v>
      </c>
      <c r="E73" s="81">
        <v>2580</v>
      </c>
      <c r="F73" s="82">
        <v>0</v>
      </c>
      <c r="H73" s="78" t="s">
        <v>121</v>
      </c>
      <c r="I73" s="99">
        <v>6.780115805596891E-2</v>
      </c>
      <c r="J73" s="93"/>
      <c r="K73" s="3">
        <f t="shared" si="4"/>
        <v>3.2574666006385387E-2</v>
      </c>
      <c r="L73" s="3">
        <f t="shared" si="5"/>
        <v>-0.14106714865575165</v>
      </c>
    </row>
    <row r="74" spans="2:12" x14ac:dyDescent="0.25">
      <c r="B74" s="78" t="s">
        <v>122</v>
      </c>
      <c r="C74" s="79">
        <v>3.875968992248062E-4</v>
      </c>
      <c r="D74" s="80">
        <v>1.9687480773952919E-2</v>
      </c>
      <c r="E74" s="81">
        <v>2580</v>
      </c>
      <c r="F74" s="82">
        <v>0</v>
      </c>
      <c r="H74" s="78" t="s">
        <v>122</v>
      </c>
      <c r="I74" s="99">
        <v>-3.1127384252127204E-3</v>
      </c>
      <c r="J74" s="93"/>
      <c r="K74" s="3">
        <f t="shared" si="4"/>
        <v>-0.15804622100597313</v>
      </c>
      <c r="L74" s="3">
        <f t="shared" si="5"/>
        <v>6.1281977900726295E-5</v>
      </c>
    </row>
    <row r="75" spans="2:12" x14ac:dyDescent="0.25">
      <c r="B75" s="78" t="s">
        <v>123</v>
      </c>
      <c r="C75" s="79">
        <v>7.7519379844961239E-4</v>
      </c>
      <c r="D75" s="80">
        <v>2.7836903908902418E-2</v>
      </c>
      <c r="E75" s="81">
        <v>2580</v>
      </c>
      <c r="F75" s="82">
        <v>0</v>
      </c>
      <c r="H75" s="78" t="s">
        <v>123</v>
      </c>
      <c r="I75" s="99">
        <v>-1.1472691811498768E-3</v>
      </c>
      <c r="J75" s="93"/>
      <c r="K75" s="3">
        <f t="shared" si="4"/>
        <v>-4.1182016108798562E-2</v>
      </c>
      <c r="L75" s="3">
        <f t="shared" si="5"/>
        <v>3.1948810014583829E-5</v>
      </c>
    </row>
    <row r="76" spans="2:12" ht="23" x14ac:dyDescent="0.25">
      <c r="B76" s="78" t="s">
        <v>124</v>
      </c>
      <c r="C76" s="79">
        <v>3.0620155038759689E-2</v>
      </c>
      <c r="D76" s="80">
        <v>0.17231967523705005</v>
      </c>
      <c r="E76" s="81">
        <v>2580</v>
      </c>
      <c r="F76" s="82">
        <v>0</v>
      </c>
      <c r="H76" s="78" t="s">
        <v>124</v>
      </c>
      <c r="I76" s="99">
        <v>7.4687048010724658E-3</v>
      </c>
      <c r="J76" s="93"/>
      <c r="K76" s="3">
        <f t="shared" si="4"/>
        <v>4.2015004335199904E-2</v>
      </c>
      <c r="L76" s="3">
        <f t="shared" si="5"/>
        <v>-1.3271432796804448E-3</v>
      </c>
    </row>
    <row r="77" spans="2:12" x14ac:dyDescent="0.25">
      <c r="B77" s="78" t="s">
        <v>126</v>
      </c>
      <c r="C77" s="79">
        <v>7.7519379844961239E-4</v>
      </c>
      <c r="D77" s="80">
        <v>2.7836903908902661E-2</v>
      </c>
      <c r="E77" s="81">
        <v>2580</v>
      </c>
      <c r="F77" s="82">
        <v>0</v>
      </c>
      <c r="H77" s="78" t="s">
        <v>126</v>
      </c>
      <c r="I77" s="99">
        <v>-2.9977737974579881E-3</v>
      </c>
      <c r="J77" s="93"/>
      <c r="K77" s="3">
        <f t="shared" si="4"/>
        <v>-0.10760715170062624</v>
      </c>
      <c r="L77" s="3">
        <f t="shared" si="5"/>
        <v>8.3481110706459444E-5</v>
      </c>
    </row>
    <row r="78" spans="2:12" ht="23" x14ac:dyDescent="0.25">
      <c r="B78" s="78" t="s">
        <v>127</v>
      </c>
      <c r="C78" s="79">
        <v>6.5891472868217053E-3</v>
      </c>
      <c r="D78" s="80">
        <v>8.092137241437021E-2</v>
      </c>
      <c r="E78" s="81">
        <v>2580</v>
      </c>
      <c r="F78" s="82">
        <v>0</v>
      </c>
      <c r="H78" s="78" t="s">
        <v>127</v>
      </c>
      <c r="I78" s="99">
        <v>-1.1069636067696731E-2</v>
      </c>
      <c r="J78" s="93"/>
      <c r="K78" s="3">
        <f t="shared" si="4"/>
        <v>-0.13589359988761565</v>
      </c>
      <c r="L78" s="3">
        <f t="shared" si="5"/>
        <v>9.0136215298067344E-4</v>
      </c>
    </row>
    <row r="79" spans="2:12" x14ac:dyDescent="0.25">
      <c r="B79" s="78" t="s">
        <v>128</v>
      </c>
      <c r="C79" s="79">
        <v>2.8294573643410852E-2</v>
      </c>
      <c r="D79" s="80">
        <v>0.16584526361452326</v>
      </c>
      <c r="E79" s="81">
        <v>2580</v>
      </c>
      <c r="F79" s="82">
        <v>0</v>
      </c>
      <c r="H79" s="78" t="s">
        <v>128</v>
      </c>
      <c r="I79" s="99">
        <v>-1.0968203244002959E-2</v>
      </c>
      <c r="J79" s="93"/>
      <c r="K79" s="3">
        <f t="shared" si="4"/>
        <v>-6.4263895014523037E-2</v>
      </c>
      <c r="L79" s="3">
        <f t="shared" si="5"/>
        <v>1.8712661890946077E-3</v>
      </c>
    </row>
    <row r="80" spans="2:12" ht="23" x14ac:dyDescent="0.25">
      <c r="B80" s="78" t="s">
        <v>129</v>
      </c>
      <c r="C80" s="79">
        <v>2.3255813953488372E-2</v>
      </c>
      <c r="D80" s="80">
        <v>0.15074411677045588</v>
      </c>
      <c r="E80" s="81">
        <v>2580</v>
      </c>
      <c r="F80" s="82">
        <v>0</v>
      </c>
      <c r="H80" s="78" t="s">
        <v>129</v>
      </c>
      <c r="I80" s="99">
        <v>-1.2026212117786816E-2</v>
      </c>
      <c r="J80" s="93"/>
      <c r="K80" s="3">
        <f t="shared" si="4"/>
        <v>-7.7923656444233214E-2</v>
      </c>
      <c r="L80" s="3">
        <f t="shared" si="5"/>
        <v>1.855325153434124E-3</v>
      </c>
    </row>
    <row r="81" spans="2:13" x14ac:dyDescent="0.25">
      <c r="B81" s="78" t="s">
        <v>130</v>
      </c>
      <c r="C81" s="79">
        <v>9.3023255813953487E-3</v>
      </c>
      <c r="D81" s="80">
        <v>9.6017528179690684E-2</v>
      </c>
      <c r="E81" s="81">
        <v>2580</v>
      </c>
      <c r="F81" s="82">
        <v>0</v>
      </c>
      <c r="H81" s="78" t="s">
        <v>130</v>
      </c>
      <c r="I81" s="99">
        <v>-1.3015898451899193E-2</v>
      </c>
      <c r="J81" s="93"/>
      <c r="K81" s="3">
        <f t="shared" si="4"/>
        <v>-0.13429652451199758</v>
      </c>
      <c r="L81" s="3">
        <f t="shared" si="5"/>
        <v>1.2610002301596016E-3</v>
      </c>
    </row>
    <row r="82" spans="2:13" ht="23" x14ac:dyDescent="0.25">
      <c r="B82" s="78" t="s">
        <v>131</v>
      </c>
      <c r="C82" s="79">
        <v>0.2992248062015504</v>
      </c>
      <c r="D82" s="80">
        <v>0.45800723575088292</v>
      </c>
      <c r="E82" s="81">
        <v>2580</v>
      </c>
      <c r="F82" s="82">
        <v>0</v>
      </c>
      <c r="H82" s="78" t="s">
        <v>131</v>
      </c>
      <c r="I82" s="99">
        <v>-7.2091754769963254E-2</v>
      </c>
      <c r="J82" s="93"/>
      <c r="K82" s="3">
        <f t="shared" si="4"/>
        <v>-0.11030418184849368</v>
      </c>
      <c r="L82" s="3">
        <f t="shared" si="5"/>
        <v>4.7098909506104604E-2</v>
      </c>
    </row>
    <row r="83" spans="2:13" x14ac:dyDescent="0.25">
      <c r="B83" s="78" t="s">
        <v>133</v>
      </c>
      <c r="C83" s="79">
        <v>0.42131782945736435</v>
      </c>
      <c r="D83" s="80">
        <v>0.4938660267097304</v>
      </c>
      <c r="E83" s="81">
        <v>2580</v>
      </c>
      <c r="F83" s="82">
        <v>0</v>
      </c>
      <c r="H83" s="78" t="s">
        <v>133</v>
      </c>
      <c r="I83" s="99">
        <v>7.2296344734498016E-2</v>
      </c>
      <c r="J83" s="93"/>
      <c r="K83" s="3">
        <f t="shared" si="4"/>
        <v>8.4712459312062408E-2</v>
      </c>
      <c r="L83" s="3">
        <f t="shared" si="5"/>
        <v>-6.1676117395989168E-2</v>
      </c>
    </row>
    <row r="84" spans="2:13" ht="23" x14ac:dyDescent="0.25">
      <c r="B84" s="78" t="s">
        <v>134</v>
      </c>
      <c r="C84" s="79">
        <v>6.5891472868217053E-3</v>
      </c>
      <c r="D84" s="80">
        <v>8.0921372414368906E-2</v>
      </c>
      <c r="E84" s="81">
        <v>2580</v>
      </c>
      <c r="F84" s="82">
        <v>0</v>
      </c>
      <c r="H84" s="78" t="s">
        <v>134</v>
      </c>
      <c r="I84" s="99">
        <v>-1.1752204473032652E-3</v>
      </c>
      <c r="J84" s="93"/>
      <c r="K84" s="3">
        <f t="shared" si="4"/>
        <v>-1.4427297904727517E-2</v>
      </c>
      <c r="L84" s="3">
        <f t="shared" si="5"/>
        <v>9.5694133585785306E-5</v>
      </c>
    </row>
    <row r="85" spans="2:13" x14ac:dyDescent="0.25">
      <c r="B85" s="78" t="s">
        <v>135</v>
      </c>
      <c r="C85" s="79">
        <v>3.4883720930232558E-3</v>
      </c>
      <c r="D85" s="80">
        <v>5.8970765988257449E-2</v>
      </c>
      <c r="E85" s="81">
        <v>2580</v>
      </c>
      <c r="F85" s="82">
        <v>0</v>
      </c>
      <c r="H85" s="78" t="s">
        <v>135</v>
      </c>
      <c r="I85" s="99">
        <v>-3.9529495530316727E-4</v>
      </c>
      <c r="J85" s="93"/>
      <c r="K85" s="3">
        <f t="shared" si="4"/>
        <v>-6.6798525135490575E-3</v>
      </c>
      <c r="L85" s="3">
        <f t="shared" si="5"/>
        <v>2.3383381027592967E-5</v>
      </c>
    </row>
    <row r="86" spans="2:13" x14ac:dyDescent="0.25">
      <c r="B86" s="78" t="s">
        <v>136</v>
      </c>
      <c r="C86" s="79">
        <v>5.7751937984496127E-2</v>
      </c>
      <c r="D86" s="80">
        <v>0.23331899096994338</v>
      </c>
      <c r="E86" s="81">
        <v>2580</v>
      </c>
      <c r="F86" s="82">
        <v>0</v>
      </c>
      <c r="H86" s="78" t="s">
        <v>136</v>
      </c>
      <c r="I86" s="99">
        <v>1.3567928479227252E-2</v>
      </c>
      <c r="J86" s="93"/>
      <c r="K86" s="3">
        <f t="shared" si="4"/>
        <v>5.4793457926293483E-2</v>
      </c>
      <c r="L86" s="3">
        <f t="shared" si="5"/>
        <v>-3.3583814195877124E-3</v>
      </c>
    </row>
    <row r="87" spans="2:13" ht="23" x14ac:dyDescent="0.25">
      <c r="B87" s="78" t="s">
        <v>137</v>
      </c>
      <c r="C87" s="79">
        <v>0.14031007751937985</v>
      </c>
      <c r="D87" s="80">
        <v>0.34737577773494754</v>
      </c>
      <c r="E87" s="81">
        <v>2580</v>
      </c>
      <c r="F87" s="82">
        <v>0</v>
      </c>
      <c r="H87" s="78" t="s">
        <v>137</v>
      </c>
      <c r="I87" s="99">
        <v>-1.5745144554945063E-4</v>
      </c>
      <c r="J87" s="93"/>
      <c r="K87" s="3">
        <f t="shared" si="4"/>
        <v>-3.896628081021524E-4</v>
      </c>
      <c r="L87" s="3">
        <f t="shared" si="5"/>
        <v>6.3596905560405395E-5</v>
      </c>
    </row>
    <row r="88" spans="2:13" ht="34.5" x14ac:dyDescent="0.25">
      <c r="B88" s="78" t="s">
        <v>138</v>
      </c>
      <c r="C88" s="79">
        <v>1.937984496124031E-3</v>
      </c>
      <c r="D88" s="80">
        <v>4.3988392832231264E-2</v>
      </c>
      <c r="E88" s="81">
        <v>2580</v>
      </c>
      <c r="F88" s="82">
        <v>0</v>
      </c>
      <c r="H88" s="78" t="s">
        <v>138</v>
      </c>
      <c r="I88" s="99">
        <v>6.3506300618775833E-3</v>
      </c>
      <c r="J88" s="93"/>
      <c r="K88" s="3">
        <f t="shared" si="4"/>
        <v>0.14409079830333826</v>
      </c>
      <c r="L88" s="3">
        <f t="shared" si="5"/>
        <v>-2.7978795787055971E-4</v>
      </c>
    </row>
    <row r="89" spans="2:13" x14ac:dyDescent="0.25">
      <c r="B89" s="78" t="s">
        <v>139</v>
      </c>
      <c r="C89" s="79">
        <v>1.1627906976744186E-3</v>
      </c>
      <c r="D89" s="80">
        <v>3.4086492339722912E-2</v>
      </c>
      <c r="E89" s="81">
        <v>2580</v>
      </c>
      <c r="F89" s="82">
        <v>0</v>
      </c>
      <c r="H89" s="78" t="s">
        <v>139</v>
      </c>
      <c r="I89" s="99">
        <v>-2.8512147781169536E-3</v>
      </c>
      <c r="J89" s="93"/>
      <c r="K89" s="3">
        <f t="shared" si="4"/>
        <v>-8.3549207225909528E-2</v>
      </c>
      <c r="L89" s="3">
        <f t="shared" si="5"/>
        <v>9.7263337864853926E-5</v>
      </c>
    </row>
    <row r="90" spans="2:13" x14ac:dyDescent="0.25">
      <c r="B90" s="78" t="s">
        <v>140</v>
      </c>
      <c r="C90" s="79">
        <v>0.44961240310077522</v>
      </c>
      <c r="D90" s="80">
        <v>0.49755104504034869</v>
      </c>
      <c r="E90" s="81">
        <v>2580</v>
      </c>
      <c r="F90" s="82">
        <v>0</v>
      </c>
      <c r="H90" s="78" t="s">
        <v>140</v>
      </c>
      <c r="I90" s="99">
        <v>2.8617597781267741E-3</v>
      </c>
      <c r="J90" s="93"/>
      <c r="K90" s="3">
        <f t="shared" si="4"/>
        <v>3.1656592884019043E-3</v>
      </c>
      <c r="L90" s="3">
        <f t="shared" si="5"/>
        <v>-2.5860315313705694E-3</v>
      </c>
    </row>
    <row r="91" spans="2:13" x14ac:dyDescent="0.25">
      <c r="B91" s="78" t="s">
        <v>141</v>
      </c>
      <c r="C91" s="79">
        <v>0.80930232558139537</v>
      </c>
      <c r="D91" s="80">
        <v>0.39292736379231286</v>
      </c>
      <c r="E91" s="81">
        <v>2580</v>
      </c>
      <c r="F91" s="82">
        <v>0</v>
      </c>
      <c r="H91" s="78" t="s">
        <v>141</v>
      </c>
      <c r="I91" s="99">
        <v>-6.1628747223967323E-3</v>
      </c>
      <c r="J91" s="93"/>
      <c r="K91" s="3">
        <f t="shared" si="4"/>
        <v>-2.9910003364271996E-3</v>
      </c>
      <c r="L91" s="3">
        <f t="shared" si="5"/>
        <v>1.2693513622886168E-2</v>
      </c>
    </row>
    <row r="92" spans="2:13" ht="23" x14ac:dyDescent="0.25">
      <c r="B92" s="78" t="s">
        <v>142</v>
      </c>
      <c r="C92" s="83">
        <v>1.9205426356589148</v>
      </c>
      <c r="D92" s="84">
        <v>1.1330132287257806</v>
      </c>
      <c r="E92" s="81">
        <v>2580</v>
      </c>
      <c r="F92" s="82">
        <v>0</v>
      </c>
      <c r="H92" s="78" t="s">
        <v>142</v>
      </c>
      <c r="I92" s="99">
        <v>-4.4130684070042399E-2</v>
      </c>
      <c r="J92" s="93"/>
      <c r="M92" s="3" t="str">
        <f>"((memesleep-"&amp;C92&amp;")/"&amp;D92&amp;")*("&amp;I92&amp;")"</f>
        <v>((memesleep-1.92054263565891)/1.13301322872578)*(-0.0441306840700424)</v>
      </c>
    </row>
    <row r="93" spans="2:13" x14ac:dyDescent="0.25">
      <c r="B93" s="78" t="s">
        <v>143</v>
      </c>
      <c r="C93" s="85">
        <v>0.1313953488372093</v>
      </c>
      <c r="D93" s="86">
        <v>0.33789771376081734</v>
      </c>
      <c r="E93" s="81">
        <v>2580</v>
      </c>
      <c r="F93" s="82">
        <v>0</v>
      </c>
      <c r="H93" s="78" t="s">
        <v>143</v>
      </c>
      <c r="I93" s="99">
        <v>2.8500783274211659E-3</v>
      </c>
      <c r="J93" s="93"/>
      <c r="K93" s="3">
        <f t="shared" si="4"/>
        <v>7.3264517354167486E-3</v>
      </c>
      <c r="L93" s="3">
        <f t="shared" si="5"/>
        <v>-1.1082852022785709E-3</v>
      </c>
    </row>
    <row r="94" spans="2:13" x14ac:dyDescent="0.25">
      <c r="B94" s="78" t="s">
        <v>144</v>
      </c>
      <c r="C94" s="85">
        <v>4.4573643410852716E-2</v>
      </c>
      <c r="D94" s="86">
        <v>0.20640578152995281</v>
      </c>
      <c r="E94" s="81">
        <v>2580</v>
      </c>
      <c r="F94" s="82">
        <v>0</v>
      </c>
      <c r="H94" s="78" t="s">
        <v>144</v>
      </c>
      <c r="I94" s="99">
        <v>3.9495296272168369E-3</v>
      </c>
      <c r="J94" s="93"/>
      <c r="K94" s="3">
        <f t="shared" si="4"/>
        <v>1.8281875023084475E-2</v>
      </c>
      <c r="L94" s="3">
        <f t="shared" si="5"/>
        <v>-8.5290694833862677E-4</v>
      </c>
    </row>
    <row r="95" spans="2:13" x14ac:dyDescent="0.25">
      <c r="B95" s="78" t="s">
        <v>145</v>
      </c>
      <c r="C95" s="85">
        <v>6.7441860465116285E-2</v>
      </c>
      <c r="D95" s="86">
        <v>0.25083429327516199</v>
      </c>
      <c r="E95" s="81">
        <v>2580</v>
      </c>
      <c r="F95" s="82">
        <v>0</v>
      </c>
      <c r="H95" s="78" t="s">
        <v>145</v>
      </c>
      <c r="I95" s="99">
        <v>1.3392583223274461E-2</v>
      </c>
      <c r="J95" s="93"/>
      <c r="K95" s="3">
        <f t="shared" si="4"/>
        <v>4.9791287830656623E-2</v>
      </c>
      <c r="L95" s="3">
        <f t="shared" si="5"/>
        <v>-3.6008662022170628E-3</v>
      </c>
    </row>
    <row r="96" spans="2:13" x14ac:dyDescent="0.25">
      <c r="B96" s="78" t="s">
        <v>146</v>
      </c>
      <c r="C96" s="85">
        <v>0.14844961240310078</v>
      </c>
      <c r="D96" s="86">
        <v>0.35561403375585604</v>
      </c>
      <c r="E96" s="81">
        <v>2580</v>
      </c>
      <c r="F96" s="82">
        <v>0</v>
      </c>
      <c r="H96" s="78" t="s">
        <v>146</v>
      </c>
      <c r="I96" s="99">
        <v>-2.1034010925053553E-3</v>
      </c>
      <c r="J96" s="93"/>
      <c r="K96" s="3">
        <f t="shared" si="4"/>
        <v>-5.0367866438712538E-3</v>
      </c>
      <c r="L96" s="3">
        <f t="shared" si="5"/>
        <v>8.7805611497619024E-4</v>
      </c>
    </row>
    <row r="97" spans="2:12" x14ac:dyDescent="0.25">
      <c r="B97" s="78" t="s">
        <v>147</v>
      </c>
      <c r="C97" s="85">
        <v>2.4031007751937984E-2</v>
      </c>
      <c r="D97" s="86">
        <v>0.15317510389811603</v>
      </c>
      <c r="E97" s="81">
        <v>2580</v>
      </c>
      <c r="F97" s="82">
        <v>0</v>
      </c>
      <c r="H97" s="78" t="s">
        <v>147</v>
      </c>
      <c r="I97" s="99">
        <v>7.5404933288658492E-3</v>
      </c>
      <c r="J97" s="93"/>
      <c r="K97" s="3">
        <f t="shared" si="4"/>
        <v>4.8044933464653924E-2</v>
      </c>
      <c r="L97" s="3">
        <f t="shared" si="5"/>
        <v>-1.1829967731566892E-3</v>
      </c>
    </row>
    <row r="98" spans="2:12" x14ac:dyDescent="0.25">
      <c r="B98" s="78" t="s">
        <v>148</v>
      </c>
      <c r="C98" s="85">
        <v>2.8682170542635659E-2</v>
      </c>
      <c r="D98" s="86">
        <v>0.16694402079683882</v>
      </c>
      <c r="E98" s="81">
        <v>2580</v>
      </c>
      <c r="F98" s="82">
        <v>0</v>
      </c>
      <c r="H98" s="78" t="s">
        <v>148</v>
      </c>
      <c r="I98" s="99">
        <v>1.2344307246855674E-2</v>
      </c>
      <c r="J98" s="93"/>
      <c r="K98" s="3">
        <f t="shared" si="4"/>
        <v>7.1821953634159191E-2</v>
      </c>
      <c r="L98" s="3">
        <f t="shared" si="5"/>
        <v>-2.1208398120222587E-3</v>
      </c>
    </row>
    <row r="99" spans="2:12" x14ac:dyDescent="0.25">
      <c r="B99" s="78" t="s">
        <v>149</v>
      </c>
      <c r="C99" s="85">
        <v>0.54689922480620157</v>
      </c>
      <c r="D99" s="86">
        <v>0.49789210341738122</v>
      </c>
      <c r="E99" s="81">
        <v>2580</v>
      </c>
      <c r="F99" s="82">
        <v>0</v>
      </c>
      <c r="H99" s="78" t="s">
        <v>149</v>
      </c>
      <c r="I99" s="99">
        <v>-2.1601839289844261E-2</v>
      </c>
      <c r="J99" s="93"/>
      <c r="K99" s="3">
        <f t="shared" si="4"/>
        <v>-1.965849641048675E-2</v>
      </c>
      <c r="L99" s="3">
        <f t="shared" si="5"/>
        <v>2.3728091048072549E-2</v>
      </c>
    </row>
    <row r="100" spans="2:12" x14ac:dyDescent="0.25">
      <c r="B100" s="78" t="s">
        <v>150</v>
      </c>
      <c r="C100" s="85">
        <v>4.1860465116279069E-2</v>
      </c>
      <c r="D100" s="86">
        <v>0.20030905722250092</v>
      </c>
      <c r="E100" s="81">
        <v>2580</v>
      </c>
      <c r="F100" s="82">
        <v>0</v>
      </c>
      <c r="H100" s="78" t="s">
        <v>150</v>
      </c>
      <c r="I100" s="99">
        <v>2.3439923586581608E-2</v>
      </c>
      <c r="J100" s="93"/>
      <c r="K100" s="3">
        <f t="shared" si="4"/>
        <v>0.11212032942679365</v>
      </c>
      <c r="L100" s="3">
        <f t="shared" si="5"/>
        <v>-4.8984609943744798E-3</v>
      </c>
    </row>
    <row r="101" spans="2:12" x14ac:dyDescent="0.25">
      <c r="B101" s="78" t="s">
        <v>151</v>
      </c>
      <c r="C101" s="85">
        <v>3.875968992248062E-3</v>
      </c>
      <c r="D101" s="86">
        <v>6.2148555313227924E-2</v>
      </c>
      <c r="E101" s="81">
        <v>2580</v>
      </c>
      <c r="F101" s="82">
        <v>0</v>
      </c>
      <c r="H101" s="78" t="s">
        <v>151</v>
      </c>
      <c r="I101" s="99">
        <v>1.0345276442182328E-2</v>
      </c>
      <c r="J101" s="93"/>
      <c r="K101" s="3">
        <f t="shared" si="4"/>
        <v>0.16581525378246084</v>
      </c>
      <c r="L101" s="3">
        <f t="shared" si="5"/>
        <v>-6.4519554000957535E-4</v>
      </c>
    </row>
    <row r="102" spans="2:12" x14ac:dyDescent="0.25">
      <c r="B102" s="78" t="s">
        <v>152</v>
      </c>
      <c r="C102" s="85">
        <v>0.36976744186046512</v>
      </c>
      <c r="D102" s="86">
        <v>0.48283521123050982</v>
      </c>
      <c r="E102" s="81">
        <v>2580</v>
      </c>
      <c r="F102" s="82">
        <v>0</v>
      </c>
      <c r="H102" s="78" t="s">
        <v>152</v>
      </c>
      <c r="I102" s="99">
        <v>-1.9133162413540367E-2</v>
      </c>
      <c r="J102" s="93"/>
      <c r="K102" s="3">
        <f t="shared" si="4"/>
        <v>-2.4974031745642479E-2</v>
      </c>
      <c r="L102" s="3">
        <f t="shared" si="5"/>
        <v>1.465266069209282E-2</v>
      </c>
    </row>
    <row r="103" spans="2:12" x14ac:dyDescent="0.25">
      <c r="B103" s="78" t="s">
        <v>153</v>
      </c>
      <c r="C103" s="85">
        <v>0.18565891472868218</v>
      </c>
      <c r="D103" s="86">
        <v>0.38890655109507466</v>
      </c>
      <c r="E103" s="81">
        <v>2580</v>
      </c>
      <c r="F103" s="82">
        <v>0</v>
      </c>
      <c r="H103" s="78" t="s">
        <v>153</v>
      </c>
      <c r="I103" s="99">
        <v>7.589683244090953E-3</v>
      </c>
      <c r="J103" s="93"/>
      <c r="K103" s="3">
        <f t="shared" si="4"/>
        <v>1.5892226223640071E-2</v>
      </c>
      <c r="L103" s="3">
        <f t="shared" si="5"/>
        <v>-3.6232157834952855E-3</v>
      </c>
    </row>
    <row r="104" spans="2:12" x14ac:dyDescent="0.25">
      <c r="B104" s="78" t="s">
        <v>154</v>
      </c>
      <c r="C104" s="85">
        <v>9.5348837209302331E-2</v>
      </c>
      <c r="D104" s="86">
        <v>0.29375309790815757</v>
      </c>
      <c r="E104" s="81">
        <v>2580</v>
      </c>
      <c r="F104" s="82">
        <v>0</v>
      </c>
      <c r="H104" s="78" t="s">
        <v>154</v>
      </c>
      <c r="I104" s="99">
        <v>2.4325439625501474E-2</v>
      </c>
      <c r="J104" s="93"/>
      <c r="K104" s="3">
        <f t="shared" si="4"/>
        <v>7.4913379294760829E-2</v>
      </c>
      <c r="L104" s="3">
        <f t="shared" si="5"/>
        <v>-7.8957546300390605E-3</v>
      </c>
    </row>
    <row r="105" spans="2:12" x14ac:dyDescent="0.25">
      <c r="B105" s="78" t="s">
        <v>155</v>
      </c>
      <c r="C105" s="85">
        <v>0.29186046511627906</v>
      </c>
      <c r="D105" s="86">
        <v>0.45470657880252208</v>
      </c>
      <c r="E105" s="81">
        <v>2580</v>
      </c>
      <c r="F105" s="82">
        <v>0</v>
      </c>
      <c r="H105" s="78" t="s">
        <v>155</v>
      </c>
      <c r="I105" s="99">
        <v>-7.9584209340772313E-3</v>
      </c>
      <c r="J105" s="93"/>
      <c r="K105" s="3">
        <f t="shared" si="4"/>
        <v>-1.2394086123644754E-2</v>
      </c>
      <c r="L105" s="3">
        <f t="shared" si="5"/>
        <v>5.1082358243593317E-3</v>
      </c>
    </row>
    <row r="106" spans="2:12" x14ac:dyDescent="0.25">
      <c r="B106" s="78" t="s">
        <v>156</v>
      </c>
      <c r="C106" s="85">
        <v>0.1058139534883721</v>
      </c>
      <c r="D106" s="86">
        <v>0.30765898061193153</v>
      </c>
      <c r="E106" s="81">
        <v>2580</v>
      </c>
      <c r="F106" s="82">
        <v>0</v>
      </c>
      <c r="H106" s="78" t="s">
        <v>156</v>
      </c>
      <c r="I106" s="99">
        <v>9.2774109930432742E-3</v>
      </c>
      <c r="J106" s="93"/>
      <c r="K106" s="3">
        <f t="shared" si="4"/>
        <v>2.6964047794843269E-2</v>
      </c>
      <c r="L106" s="3">
        <f t="shared" si="5"/>
        <v>-3.1908040953585663E-3</v>
      </c>
    </row>
    <row r="107" spans="2:12" x14ac:dyDescent="0.25">
      <c r="B107" s="78" t="s">
        <v>157</v>
      </c>
      <c r="C107" s="85">
        <v>4.8449612403100778E-2</v>
      </c>
      <c r="D107" s="86">
        <v>0.21475596261324675</v>
      </c>
      <c r="E107" s="81">
        <v>2580</v>
      </c>
      <c r="F107" s="82">
        <v>0</v>
      </c>
      <c r="H107" s="78" t="s">
        <v>157</v>
      </c>
      <c r="I107" s="99">
        <v>2.3617000900848027E-2</v>
      </c>
      <c r="J107" s="93"/>
      <c r="K107" s="3">
        <f t="shared" si="4"/>
        <v>0.10464327084388983</v>
      </c>
      <c r="L107" s="3">
        <f t="shared" si="5"/>
        <v>-5.3280687802387894E-3</v>
      </c>
    </row>
    <row r="108" spans="2:12" ht="23" x14ac:dyDescent="0.25">
      <c r="B108" s="78" t="s">
        <v>158</v>
      </c>
      <c r="C108" s="85">
        <v>0.35232558139534886</v>
      </c>
      <c r="D108" s="86">
        <v>0.47778734495534347</v>
      </c>
      <c r="E108" s="81">
        <v>2580</v>
      </c>
      <c r="F108" s="82">
        <v>0</v>
      </c>
      <c r="H108" s="78" t="s">
        <v>158</v>
      </c>
      <c r="I108" s="99">
        <v>-1.4772301466765881E-2</v>
      </c>
      <c r="J108" s="93"/>
      <c r="K108" s="3">
        <f t="shared" si="4"/>
        <v>-2.0024895730200786E-2</v>
      </c>
      <c r="L108" s="3">
        <f t="shared" si="5"/>
        <v>1.089325566651856E-2</v>
      </c>
    </row>
    <row r="109" spans="2:12" ht="23" x14ac:dyDescent="0.25">
      <c r="B109" s="78" t="s">
        <v>159</v>
      </c>
      <c r="C109" s="85">
        <v>0.3</v>
      </c>
      <c r="D109" s="86">
        <v>0.45834640492715895</v>
      </c>
      <c r="E109" s="81">
        <v>2580</v>
      </c>
      <c r="F109" s="82">
        <v>0</v>
      </c>
      <c r="H109" s="78" t="s">
        <v>159</v>
      </c>
      <c r="I109" s="99">
        <v>8.7241837139942144E-3</v>
      </c>
      <c r="J109" s="93"/>
      <c r="K109" s="3">
        <f t="shared" si="4"/>
        <v>1.332382786064717E-2</v>
      </c>
      <c r="L109" s="3">
        <f t="shared" si="5"/>
        <v>-5.7102119402773583E-3</v>
      </c>
    </row>
    <row r="110" spans="2:12" ht="23" x14ac:dyDescent="0.25">
      <c r="B110" s="78" t="s">
        <v>160</v>
      </c>
      <c r="C110" s="85">
        <v>7.4806201550387599E-2</v>
      </c>
      <c r="D110" s="86">
        <v>0.26312937850716628</v>
      </c>
      <c r="E110" s="81">
        <v>2580</v>
      </c>
      <c r="F110" s="82">
        <v>0</v>
      </c>
      <c r="H110" s="78" t="s">
        <v>160</v>
      </c>
      <c r="I110" s="99">
        <v>1.474838860324028E-2</v>
      </c>
      <c r="J110" s="93"/>
      <c r="K110" s="3">
        <f t="shared" si="4"/>
        <v>5.1857066475270927E-2</v>
      </c>
      <c r="L110" s="3">
        <f t="shared" si="5"/>
        <v>-4.1928838834215708E-3</v>
      </c>
    </row>
    <row r="111" spans="2:12" x14ac:dyDescent="0.25">
      <c r="B111" s="78" t="s">
        <v>161</v>
      </c>
      <c r="C111" s="85">
        <v>2.0155038759689922E-2</v>
      </c>
      <c r="D111" s="86">
        <v>0.1405577131255191</v>
      </c>
      <c r="E111" s="81">
        <v>2580</v>
      </c>
      <c r="F111" s="82">
        <v>0</v>
      </c>
      <c r="H111" s="78" t="s">
        <v>161</v>
      </c>
      <c r="I111" s="99">
        <v>-5.3874470901845665E-3</v>
      </c>
      <c r="J111" s="93"/>
      <c r="K111" s="3">
        <f t="shared" si="4"/>
        <v>-3.7556550742626649E-2</v>
      </c>
      <c r="L111" s="3">
        <f t="shared" si="5"/>
        <v>7.7252398679453541E-4</v>
      </c>
    </row>
    <row r="112" spans="2:12" x14ac:dyDescent="0.25">
      <c r="B112" s="78" t="s">
        <v>162</v>
      </c>
      <c r="C112" s="85">
        <v>3.875968992248062E-4</v>
      </c>
      <c r="D112" s="86">
        <v>1.9687480773953148E-2</v>
      </c>
      <c r="E112" s="81">
        <v>2580</v>
      </c>
      <c r="F112" s="82">
        <v>0</v>
      </c>
      <c r="H112" s="78" t="s">
        <v>162</v>
      </c>
      <c r="I112" s="99">
        <v>-1.4780932755491956E-3</v>
      </c>
      <c r="J112" s="93"/>
      <c r="K112" s="3">
        <f t="shared" si="4"/>
        <v>-7.5048727063830867E-2</v>
      </c>
      <c r="L112" s="3">
        <f t="shared" si="5"/>
        <v>2.9099932944486575E-5</v>
      </c>
    </row>
    <row r="113" spans="2:13" x14ac:dyDescent="0.25">
      <c r="B113" s="78" t="s">
        <v>163</v>
      </c>
      <c r="C113" s="85">
        <v>1.1627906976744186E-3</v>
      </c>
      <c r="D113" s="86">
        <v>3.4086492339723246E-2</v>
      </c>
      <c r="E113" s="81">
        <v>2580</v>
      </c>
      <c r="F113" s="82">
        <v>0</v>
      </c>
      <c r="H113" s="78" t="s">
        <v>163</v>
      </c>
      <c r="I113" s="99">
        <v>6.2322546058609183E-3</v>
      </c>
      <c r="J113" s="93"/>
      <c r="K113" s="3">
        <f t="shared" si="4"/>
        <v>0.18262388913878566</v>
      </c>
      <c r="L113" s="3">
        <f t="shared" si="5"/>
        <v>-2.1260056942815558E-4</v>
      </c>
    </row>
    <row r="114" spans="2:13" ht="15" thickBot="1" x14ac:dyDescent="0.3">
      <c r="B114" s="87" t="s">
        <v>164</v>
      </c>
      <c r="C114" s="88">
        <v>36362.969328269843</v>
      </c>
      <c r="D114" s="89">
        <v>75016.628797138168</v>
      </c>
      <c r="E114" s="90">
        <v>2580</v>
      </c>
      <c r="F114" s="91">
        <v>210</v>
      </c>
      <c r="H114" s="87" t="s">
        <v>164</v>
      </c>
      <c r="I114" s="100">
        <v>1.1999339660597637E-2</v>
      </c>
      <c r="J114" s="93"/>
      <c r="M114" s="4" t="str">
        <f>"((landarea-"&amp;C114&amp;")/"&amp;D114&amp;")*("&amp;I114&amp;")"</f>
        <v>((landarea-36362.9693282698)/75016.6287971382)*(0.0119993396605976)</v>
      </c>
    </row>
    <row r="115" spans="2:13" ht="48.5" customHeight="1" thickTop="1" x14ac:dyDescent="0.25">
      <c r="B115" s="92" t="s">
        <v>48</v>
      </c>
      <c r="C115" s="92"/>
      <c r="D115" s="92"/>
      <c r="E115" s="92"/>
      <c r="F115" s="92"/>
      <c r="H115" s="92" t="s">
        <v>7</v>
      </c>
      <c r="I115" s="92"/>
      <c r="J115" s="93"/>
    </row>
  </sheetData>
  <mergeCells count="7">
    <mergeCell ref="K5:L5"/>
    <mergeCell ref="B5:F5"/>
    <mergeCell ref="B6"/>
    <mergeCell ref="B115:F115"/>
    <mergeCell ref="H4:I4"/>
    <mergeCell ref="H5:H6"/>
    <mergeCell ref="H115:I115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6"/>
  <sheetViews>
    <sheetView topLeftCell="A68" zoomScale="90" zoomScaleNormal="90" workbookViewId="0">
      <selection activeCell="B79" sqref="B79"/>
    </sheetView>
  </sheetViews>
  <sheetFormatPr defaultRowHeight="14.5" x14ac:dyDescent="0.35"/>
  <cols>
    <col min="2" max="2" width="9.08984375" customWidth="1"/>
    <col min="3" max="3" width="9.81640625" customWidth="1"/>
    <col min="4" max="4" width="11.08984375" customWidth="1"/>
    <col min="5" max="5" width="10.36328125" bestFit="1" customWidth="1"/>
    <col min="7" max="7" width="13" customWidth="1"/>
  </cols>
  <sheetData>
    <row r="1" spans="1:9" x14ac:dyDescent="0.35">
      <c r="A1" t="s">
        <v>12</v>
      </c>
    </row>
    <row r="3" spans="1:9" x14ac:dyDescent="0.35">
      <c r="B3" t="s">
        <v>13</v>
      </c>
    </row>
    <row r="5" spans="1:9" ht="15.75" customHeight="1" thickBot="1" x14ac:dyDescent="0.4">
      <c r="C5" s="101" t="s">
        <v>22</v>
      </c>
      <c r="D5" s="101"/>
      <c r="E5" s="101"/>
      <c r="F5" s="101"/>
      <c r="G5" s="101"/>
      <c r="H5" s="101"/>
      <c r="I5" s="101"/>
    </row>
    <row r="6" spans="1:9" ht="25.5" customHeight="1" thickTop="1" x14ac:dyDescent="0.35">
      <c r="C6" s="102" t="s">
        <v>14</v>
      </c>
      <c r="D6" s="103"/>
      <c r="E6" s="104" t="s">
        <v>15</v>
      </c>
      <c r="F6" s="105"/>
      <c r="G6" s="106" t="s">
        <v>16</v>
      </c>
      <c r="H6" s="105" t="s">
        <v>17</v>
      </c>
      <c r="I6" s="107" t="s">
        <v>18</v>
      </c>
    </row>
    <row r="7" spans="1:9" ht="15" thickBot="1" x14ac:dyDescent="0.4">
      <c r="C7" s="108"/>
      <c r="D7" s="109"/>
      <c r="E7" s="110" t="s">
        <v>19</v>
      </c>
      <c r="F7" s="111" t="s">
        <v>20</v>
      </c>
      <c r="G7" s="111" t="s">
        <v>21</v>
      </c>
      <c r="H7" s="112"/>
      <c r="I7" s="113"/>
    </row>
    <row r="8" spans="1:9" ht="15" thickTop="1" x14ac:dyDescent="0.35">
      <c r="C8" s="114" t="s">
        <v>5</v>
      </c>
      <c r="D8" s="115" t="s">
        <v>165</v>
      </c>
      <c r="E8" s="116">
        <v>0.56197545409512373</v>
      </c>
      <c r="F8" s="117">
        <v>2.3362975233443815E-3</v>
      </c>
      <c r="G8" s="118"/>
      <c r="H8" s="119">
        <v>240.54104773892954</v>
      </c>
      <c r="I8" s="120">
        <v>0</v>
      </c>
    </row>
    <row r="9" spans="1:9" ht="35" thickBot="1" x14ac:dyDescent="0.4">
      <c r="C9" s="121"/>
      <c r="D9" s="122" t="s">
        <v>166</v>
      </c>
      <c r="E9" s="123">
        <v>0.76911929754651365</v>
      </c>
      <c r="F9" s="124">
        <v>2.3365918971278653E-3</v>
      </c>
      <c r="G9" s="124">
        <v>0.98218112232630106</v>
      </c>
      <c r="H9" s="125">
        <v>329.16287114233074</v>
      </c>
      <c r="I9" s="126">
        <v>0</v>
      </c>
    </row>
    <row r="10" spans="1:9" ht="15" customHeight="1" thickTop="1" x14ac:dyDescent="0.35">
      <c r="C10" s="127" t="s">
        <v>44</v>
      </c>
      <c r="D10" s="127"/>
      <c r="E10" s="127"/>
      <c r="F10" s="127"/>
      <c r="G10" s="127"/>
      <c r="H10" s="127"/>
      <c r="I10" s="127"/>
    </row>
    <row r="12" spans="1:9" x14ac:dyDescent="0.35">
      <c r="D12" t="s">
        <v>168</v>
      </c>
    </row>
    <row r="14" spans="1:9" x14ac:dyDescent="0.35">
      <c r="B14" t="s">
        <v>11</v>
      </c>
    </row>
    <row r="16" spans="1:9" ht="15.75" customHeight="1" thickBot="1" x14ac:dyDescent="0.4">
      <c r="C16" s="101" t="s">
        <v>22</v>
      </c>
      <c r="D16" s="101"/>
      <c r="E16" s="101"/>
      <c r="F16" s="101"/>
      <c r="G16" s="101"/>
      <c r="H16" s="101"/>
      <c r="I16" s="101"/>
    </row>
    <row r="17" spans="2:9" ht="25.5" customHeight="1" thickTop="1" x14ac:dyDescent="0.35">
      <c r="C17" s="102" t="s">
        <v>14</v>
      </c>
      <c r="D17" s="103"/>
      <c r="E17" s="104" t="s">
        <v>15</v>
      </c>
      <c r="F17" s="105"/>
      <c r="G17" s="106" t="s">
        <v>16</v>
      </c>
      <c r="H17" s="105" t="s">
        <v>17</v>
      </c>
      <c r="I17" s="107" t="s">
        <v>18</v>
      </c>
    </row>
    <row r="18" spans="2:9" ht="15" thickBot="1" x14ac:dyDescent="0.4">
      <c r="C18" s="108"/>
      <c r="D18" s="109"/>
      <c r="E18" s="110" t="s">
        <v>19</v>
      </c>
      <c r="F18" s="111" t="s">
        <v>20</v>
      </c>
      <c r="G18" s="111" t="s">
        <v>21</v>
      </c>
      <c r="H18" s="112"/>
      <c r="I18" s="113"/>
    </row>
    <row r="19" spans="2:9" ht="15" thickTop="1" x14ac:dyDescent="0.35">
      <c r="C19" s="114" t="s">
        <v>5</v>
      </c>
      <c r="D19" s="115" t="s">
        <v>165</v>
      </c>
      <c r="E19" s="116">
        <v>-0.86452735554400628</v>
      </c>
      <c r="F19" s="117">
        <v>3.4180805257172562E-3</v>
      </c>
      <c r="G19" s="118"/>
      <c r="H19" s="119">
        <v>-252.92773211145817</v>
      </c>
      <c r="I19" s="120">
        <v>0</v>
      </c>
    </row>
    <row r="20" spans="2:9" ht="35" thickBot="1" x14ac:dyDescent="0.4">
      <c r="C20" s="121"/>
      <c r="D20" s="122" t="s">
        <v>167</v>
      </c>
      <c r="E20" s="123">
        <v>0.57588731037879548</v>
      </c>
      <c r="F20" s="124">
        <v>3.418743137049588E-3</v>
      </c>
      <c r="G20" s="124">
        <v>0.95745157876487319</v>
      </c>
      <c r="H20" s="125">
        <v>168.45000846591606</v>
      </c>
      <c r="I20" s="126">
        <v>0</v>
      </c>
    </row>
    <row r="21" spans="2:9" ht="15" customHeight="1" thickTop="1" x14ac:dyDescent="0.35">
      <c r="C21" s="127" t="s">
        <v>44</v>
      </c>
      <c r="D21" s="127"/>
      <c r="E21" s="127"/>
      <c r="F21" s="127"/>
      <c r="G21" s="127"/>
      <c r="H21" s="127"/>
      <c r="I21" s="127"/>
    </row>
    <row r="23" spans="2:9" x14ac:dyDescent="0.35">
      <c r="D23" t="s">
        <v>169</v>
      </c>
    </row>
    <row r="26" spans="2:9" x14ac:dyDescent="0.35">
      <c r="B26" t="s">
        <v>23</v>
      </c>
    </row>
    <row r="28" spans="2:9" x14ac:dyDescent="0.35">
      <c r="C28" s="101" t="s">
        <v>24</v>
      </c>
      <c r="D28" s="101"/>
      <c r="E28" s="101"/>
    </row>
    <row r="29" spans="2:9" ht="15" thickBot="1" x14ac:dyDescent="0.4">
      <c r="C29" s="128" t="s">
        <v>45</v>
      </c>
      <c r="D29" s="129"/>
      <c r="E29" s="129"/>
      <c r="F29" s="1"/>
    </row>
    <row r="30" spans="2:9" ht="15" thickTop="1" x14ac:dyDescent="0.35">
      <c r="C30" s="130" t="s">
        <v>25</v>
      </c>
      <c r="D30" s="115" t="s">
        <v>26</v>
      </c>
      <c r="E30" s="131">
        <v>6548.9999109999881</v>
      </c>
      <c r="F30" s="1"/>
    </row>
    <row r="31" spans="2:9" x14ac:dyDescent="0.35">
      <c r="C31" s="132"/>
      <c r="D31" s="133" t="s">
        <v>27</v>
      </c>
      <c r="E31" s="134">
        <v>0</v>
      </c>
      <c r="F31" s="1"/>
    </row>
    <row r="32" spans="2:9" x14ac:dyDescent="0.35">
      <c r="C32" s="132" t="s">
        <v>1</v>
      </c>
      <c r="D32" s="135"/>
      <c r="E32" s="136">
        <v>0.25504422842491864</v>
      </c>
      <c r="F32" s="1"/>
    </row>
    <row r="33" spans="3:6" ht="14.5" customHeight="1" x14ac:dyDescent="0.35">
      <c r="C33" s="132" t="s">
        <v>46</v>
      </c>
      <c r="D33" s="135"/>
      <c r="E33" s="137">
        <v>1.1975840728115944E-2</v>
      </c>
      <c r="F33" s="1"/>
    </row>
    <row r="34" spans="3:6" x14ac:dyDescent="0.35">
      <c r="C34" s="132" t="s">
        <v>28</v>
      </c>
      <c r="D34" s="135"/>
      <c r="E34" s="136">
        <v>0.25542575198919598</v>
      </c>
      <c r="F34" s="1"/>
    </row>
    <row r="35" spans="3:6" ht="15" customHeight="1" x14ac:dyDescent="0.35">
      <c r="C35" s="132" t="s">
        <v>29</v>
      </c>
      <c r="D35" s="135"/>
      <c r="E35" s="138">
        <v>1.872019321913347</v>
      </c>
      <c r="F35" s="1"/>
    </row>
    <row r="36" spans="3:6" ht="14.5" customHeight="1" x14ac:dyDescent="0.35">
      <c r="C36" s="132" t="s">
        <v>30</v>
      </c>
      <c r="D36" s="135"/>
      <c r="E36" s="137">
        <v>0.9691555870836579</v>
      </c>
      <c r="F36" s="1"/>
    </row>
    <row r="37" spans="3:6" ht="15" customHeight="1" x14ac:dyDescent="0.35">
      <c r="C37" s="132" t="s">
        <v>31</v>
      </c>
      <c r="D37" s="135"/>
      <c r="E37" s="139">
        <v>-2.3328063029282992E-2</v>
      </c>
      <c r="F37" s="1"/>
    </row>
    <row r="38" spans="3:6" ht="14.5" customHeight="1" x14ac:dyDescent="0.35">
      <c r="C38" s="132" t="s">
        <v>32</v>
      </c>
      <c r="D38" s="135"/>
      <c r="E38" s="139">
        <v>3.026137754464547E-2</v>
      </c>
      <c r="F38" s="1"/>
    </row>
    <row r="39" spans="3:6" ht="15" customHeight="1" x14ac:dyDescent="0.35">
      <c r="C39" s="132" t="s">
        <v>33</v>
      </c>
      <c r="D39" s="135"/>
      <c r="E39" s="139">
        <v>-0.97226820150582771</v>
      </c>
      <c r="F39" s="1"/>
    </row>
    <row r="40" spans="3:6" ht="14.5" customHeight="1" x14ac:dyDescent="0.35">
      <c r="C40" s="132" t="s">
        <v>34</v>
      </c>
      <c r="D40" s="135"/>
      <c r="E40" s="139">
        <v>6.0513525552341858E-2</v>
      </c>
      <c r="F40" s="1"/>
    </row>
    <row r="41" spans="3:6" x14ac:dyDescent="0.35">
      <c r="C41" s="132" t="s">
        <v>35</v>
      </c>
      <c r="D41" s="135"/>
      <c r="E41" s="138">
        <v>-2.0989024678299195</v>
      </c>
      <c r="F41" s="1"/>
    </row>
    <row r="42" spans="3:6" x14ac:dyDescent="0.35">
      <c r="C42" s="132" t="s">
        <v>36</v>
      </c>
      <c r="D42" s="135"/>
      <c r="E42" s="138">
        <v>2.5285402734942721</v>
      </c>
      <c r="F42" s="1"/>
    </row>
    <row r="43" spans="3:6" x14ac:dyDescent="0.35">
      <c r="C43" s="132" t="s">
        <v>37</v>
      </c>
      <c r="D43" s="140" t="s">
        <v>38</v>
      </c>
      <c r="E43" s="136">
        <v>-0.68352789369694467</v>
      </c>
      <c r="F43" s="1"/>
    </row>
    <row r="44" spans="3:6" x14ac:dyDescent="0.35">
      <c r="C44" s="132"/>
      <c r="D44" s="140" t="s">
        <v>39</v>
      </c>
      <c r="E44" s="136">
        <v>-5.235152038239705E-2</v>
      </c>
      <c r="F44" s="1"/>
    </row>
    <row r="45" spans="3:6" x14ac:dyDescent="0.35">
      <c r="C45" s="132"/>
      <c r="D45" s="140" t="s">
        <v>40</v>
      </c>
      <c r="E45" s="136">
        <v>0.56337144851341492</v>
      </c>
      <c r="F45" s="1"/>
    </row>
    <row r="46" spans="3:6" ht="15" thickBot="1" x14ac:dyDescent="0.4">
      <c r="C46" s="121"/>
      <c r="D46" s="141" t="s">
        <v>41</v>
      </c>
      <c r="E46" s="142">
        <v>1.2279323324948526</v>
      </c>
    </row>
    <row r="47" spans="3:6" ht="15" thickTop="1" x14ac:dyDescent="0.35"/>
    <row r="49" spans="2:2" x14ac:dyDescent="0.35">
      <c r="B49" t="s">
        <v>42</v>
      </c>
    </row>
    <row r="80" ht="15" thickBot="1" x14ac:dyDescent="0.4"/>
    <row r="81" spans="1:17" ht="15" thickTop="1" x14ac:dyDescent="0.35">
      <c r="A81" s="143" t="s">
        <v>47</v>
      </c>
      <c r="B81" s="104" t="s">
        <v>170</v>
      </c>
      <c r="C81" s="105"/>
      <c r="D81" s="105"/>
      <c r="E81" s="105"/>
      <c r="F81" s="105"/>
      <c r="G81" s="105" t="s">
        <v>171</v>
      </c>
      <c r="H81" s="105"/>
      <c r="I81" s="105"/>
      <c r="J81" s="105"/>
      <c r="K81" s="105"/>
      <c r="L81" s="105" t="s">
        <v>172</v>
      </c>
      <c r="M81" s="105"/>
      <c r="N81" s="105"/>
      <c r="O81" s="105"/>
      <c r="P81" s="107"/>
      <c r="Q81" s="129"/>
    </row>
    <row r="82" spans="1:17" ht="15" thickBot="1" x14ac:dyDescent="0.4">
      <c r="A82" s="144"/>
      <c r="B82" s="110" t="s">
        <v>173</v>
      </c>
      <c r="C82" s="111" t="s">
        <v>174</v>
      </c>
      <c r="D82" s="111" t="s">
        <v>175</v>
      </c>
      <c r="E82" s="111" t="s">
        <v>176</v>
      </c>
      <c r="F82" s="111" t="s">
        <v>177</v>
      </c>
      <c r="G82" s="111" t="s">
        <v>173</v>
      </c>
      <c r="H82" s="111" t="s">
        <v>174</v>
      </c>
      <c r="I82" s="111" t="s">
        <v>175</v>
      </c>
      <c r="J82" s="111" t="s">
        <v>176</v>
      </c>
      <c r="K82" s="111" t="s">
        <v>177</v>
      </c>
      <c r="L82" s="111" t="s">
        <v>173</v>
      </c>
      <c r="M82" s="111" t="s">
        <v>174</v>
      </c>
      <c r="N82" s="111" t="s">
        <v>175</v>
      </c>
      <c r="O82" s="111" t="s">
        <v>176</v>
      </c>
      <c r="P82" s="145" t="s">
        <v>177</v>
      </c>
      <c r="Q82" s="129"/>
    </row>
    <row r="83" spans="1:17" ht="69.5" thickTop="1" x14ac:dyDescent="0.35">
      <c r="A83" s="146" t="s">
        <v>51</v>
      </c>
      <c r="B83" s="116">
        <v>3.7549046496807826E-3</v>
      </c>
      <c r="C83" s="117">
        <v>9.0072504238222287E-3</v>
      </c>
      <c r="D83" s="117">
        <v>2.8432787593450384E-2</v>
      </c>
      <c r="E83" s="117">
        <v>9.3307178612848748E-2</v>
      </c>
      <c r="F83" s="117">
        <v>0.24036168020700793</v>
      </c>
      <c r="G83" s="117">
        <v>9.6056473181038091E-3</v>
      </c>
      <c r="H83" s="117">
        <v>3.0416456374926779E-2</v>
      </c>
      <c r="I83" s="117">
        <v>6.2528610423442016E-2</v>
      </c>
      <c r="J83" s="117">
        <v>0.12740747555318069</v>
      </c>
      <c r="K83" s="117">
        <v>0.28104989138465541</v>
      </c>
      <c r="L83" s="117">
        <v>1.5401112304790129E-3</v>
      </c>
      <c r="M83" s="117">
        <v>8.4173957450516795E-3</v>
      </c>
      <c r="N83" s="117">
        <v>3.0624888849379987E-3</v>
      </c>
      <c r="O83" s="117">
        <v>2.4792738627593134E-3</v>
      </c>
      <c r="P83" s="147">
        <v>3.0254878778508913E-2</v>
      </c>
      <c r="Q83" s="129"/>
    </row>
    <row r="84" spans="1:17" ht="69" x14ac:dyDescent="0.35">
      <c r="A84" s="148" t="s">
        <v>52</v>
      </c>
      <c r="B84" s="149">
        <v>4.6763483218347612E-2</v>
      </c>
      <c r="C84" s="150">
        <v>0.23719831534963565</v>
      </c>
      <c r="D84" s="150">
        <v>0.47410093326502223</v>
      </c>
      <c r="E84" s="150">
        <v>0.66181094408000563</v>
      </c>
      <c r="F84" s="150">
        <v>0.67819213022937952</v>
      </c>
      <c r="G84" s="150">
        <v>0.22293293034645936</v>
      </c>
      <c r="H84" s="150">
        <v>0.47893944315201359</v>
      </c>
      <c r="I84" s="150">
        <v>0.61508084648620331</v>
      </c>
      <c r="J84" s="150">
        <v>0.7636261825752696</v>
      </c>
      <c r="K84" s="150">
        <v>0.63337623563246159</v>
      </c>
      <c r="L84" s="150">
        <v>1.3958144609377582E-2</v>
      </c>
      <c r="M84" s="150">
        <v>3.9916398526745847E-2</v>
      </c>
      <c r="N84" s="150">
        <v>0.10825164109079284</v>
      </c>
      <c r="O84" s="150">
        <v>0.1401056238674406</v>
      </c>
      <c r="P84" s="151">
        <v>0.32995046387790167</v>
      </c>
      <c r="Q84" s="129"/>
    </row>
    <row r="85" spans="1:17" ht="69" x14ac:dyDescent="0.35">
      <c r="A85" s="148" t="s">
        <v>53</v>
      </c>
      <c r="B85" s="149">
        <v>7.8624389931139876E-2</v>
      </c>
      <c r="C85" s="150">
        <v>0.22050994487010825</v>
      </c>
      <c r="D85" s="150">
        <v>0.20504355062270085</v>
      </c>
      <c r="E85" s="150">
        <v>9.5737552421154462E-2</v>
      </c>
      <c r="F85" s="150">
        <v>1.0854206512284911E-2</v>
      </c>
      <c r="G85" s="150">
        <v>0.30377257587123641</v>
      </c>
      <c r="H85" s="150">
        <v>0.2286999596277117</v>
      </c>
      <c r="I85" s="150">
        <v>0.14047450442989765</v>
      </c>
      <c r="J85" s="150">
        <v>4.2215846056443448E-2</v>
      </c>
      <c r="K85" s="150">
        <v>7.0157782081073043E-3</v>
      </c>
      <c r="L85" s="150">
        <v>8.9510050553942636E-3</v>
      </c>
      <c r="M85" s="150">
        <v>2.2548750964876432E-2</v>
      </c>
      <c r="N85" s="150">
        <v>3.2409752985153389E-2</v>
      </c>
      <c r="O85" s="150">
        <v>2.0024015807078362E-2</v>
      </c>
      <c r="P85" s="151">
        <v>4.8969100775012103E-3</v>
      </c>
      <c r="Q85" s="129"/>
    </row>
    <row r="86" spans="1:17" ht="80.5" x14ac:dyDescent="0.35">
      <c r="A86" s="148" t="s">
        <v>54</v>
      </c>
      <c r="B86" s="149">
        <v>0.47572125312979024</v>
      </c>
      <c r="C86" s="150">
        <v>0.2590507292714721</v>
      </c>
      <c r="D86" s="150">
        <v>0.12097391731371492</v>
      </c>
      <c r="E86" s="150">
        <v>4.6496858356454389E-2</v>
      </c>
      <c r="F86" s="150">
        <v>2.9604185804970123E-3</v>
      </c>
      <c r="G86" s="150">
        <v>0.13470118724286431</v>
      </c>
      <c r="H86" s="150">
        <v>8.5953297904275902E-2</v>
      </c>
      <c r="I86" s="150">
        <v>4.5998264201401386E-2</v>
      </c>
      <c r="J86" s="150">
        <v>1.9359809058815874E-2</v>
      </c>
      <c r="K86" s="150">
        <v>7.9777176241381705E-4</v>
      </c>
      <c r="L86" s="150">
        <v>0.48552450845070938</v>
      </c>
      <c r="M86" s="150">
        <v>0.58184603719145689</v>
      </c>
      <c r="N86" s="150">
        <v>0.59693068351960343</v>
      </c>
      <c r="O86" s="150">
        <v>0.60412101458254197</v>
      </c>
      <c r="P86" s="151">
        <v>0.47727388392834258</v>
      </c>
      <c r="Q86" s="129"/>
    </row>
    <row r="87" spans="1:17" ht="80.5" x14ac:dyDescent="0.35">
      <c r="A87" s="148" t="s">
        <v>55</v>
      </c>
      <c r="B87" s="149">
        <v>0.2194256353866629</v>
      </c>
      <c r="C87" s="150">
        <v>0.17129096018948586</v>
      </c>
      <c r="D87" s="150">
        <v>9.0911091184392501E-2</v>
      </c>
      <c r="E87" s="150">
        <v>5.517838942782867E-2</v>
      </c>
      <c r="F87" s="150">
        <v>3.3820722660220508E-2</v>
      </c>
      <c r="G87" s="150">
        <v>0.18302041210180978</v>
      </c>
      <c r="H87" s="150">
        <v>8.8006445619824597E-2</v>
      </c>
      <c r="I87" s="150">
        <v>7.0630088358799303E-2</v>
      </c>
      <c r="J87" s="150">
        <v>3.3240968669646598E-2</v>
      </c>
      <c r="K87" s="150">
        <v>3.4870651996526718E-2</v>
      </c>
      <c r="L87" s="150">
        <v>0.25492990590418774</v>
      </c>
      <c r="M87" s="150">
        <v>0.23493891989474652</v>
      </c>
      <c r="N87" s="150">
        <v>0.15837045940926409</v>
      </c>
      <c r="O87" s="150">
        <v>0.1699597129075564</v>
      </c>
      <c r="P87" s="151">
        <v>0.10989028185424249</v>
      </c>
      <c r="Q87" s="129"/>
    </row>
    <row r="88" spans="1:17" ht="69" x14ac:dyDescent="0.35">
      <c r="A88" s="148" t="s">
        <v>56</v>
      </c>
      <c r="B88" s="149">
        <v>4.6889594631811263E-2</v>
      </c>
      <c r="C88" s="150">
        <v>2.3454863425922814E-2</v>
      </c>
      <c r="D88" s="150">
        <v>2.7230051441305411E-2</v>
      </c>
      <c r="E88" s="150">
        <v>1.9818185669109561E-2</v>
      </c>
      <c r="F88" s="152">
        <v>0</v>
      </c>
      <c r="G88" s="150">
        <v>2.0490700193768401E-2</v>
      </c>
      <c r="H88" s="150">
        <v>2.9670394796589835E-2</v>
      </c>
      <c r="I88" s="150">
        <v>2.3222400550686473E-2</v>
      </c>
      <c r="J88" s="150">
        <v>7.5982535299387649E-3</v>
      </c>
      <c r="K88" s="152">
        <v>0</v>
      </c>
      <c r="L88" s="150">
        <v>6.941641245486227E-2</v>
      </c>
      <c r="M88" s="150">
        <v>4.2358552534908507E-2</v>
      </c>
      <c r="N88" s="150">
        <v>4.3515940833831313E-2</v>
      </c>
      <c r="O88" s="150">
        <v>3.378594825733474E-2</v>
      </c>
      <c r="P88" s="151">
        <v>1.6335334297304393E-2</v>
      </c>
      <c r="Q88" s="129"/>
    </row>
    <row r="89" spans="1:17" ht="80.5" x14ac:dyDescent="0.35">
      <c r="A89" s="148" t="s">
        <v>57</v>
      </c>
      <c r="B89" s="149">
        <v>0.12572261543417665</v>
      </c>
      <c r="C89" s="150">
        <v>7.6221709783796901E-2</v>
      </c>
      <c r="D89" s="150">
        <v>3.5842227103398919E-2</v>
      </c>
      <c r="E89" s="150">
        <v>1.6985896334732655E-2</v>
      </c>
      <c r="F89" s="152">
        <v>0</v>
      </c>
      <c r="G89" s="150">
        <v>0.1186292990048234</v>
      </c>
      <c r="H89" s="150">
        <v>4.1328496119556649E-2</v>
      </c>
      <c r="I89" s="150">
        <v>2.1656084676374879E-2</v>
      </c>
      <c r="J89" s="150">
        <v>2.7362721461351297E-3</v>
      </c>
      <c r="K89" s="152">
        <v>0</v>
      </c>
      <c r="L89" s="150">
        <v>0.16567991229498955</v>
      </c>
      <c r="M89" s="150">
        <v>6.9973945142214555E-2</v>
      </c>
      <c r="N89" s="150">
        <v>5.7459033276417784E-2</v>
      </c>
      <c r="O89" s="150">
        <v>2.952441071528867E-2</v>
      </c>
      <c r="P89" s="151">
        <v>3.1398247186198998E-2</v>
      </c>
      <c r="Q89" s="129"/>
    </row>
    <row r="90" spans="1:17" ht="69" x14ac:dyDescent="0.35">
      <c r="A90" s="148" t="s">
        <v>58</v>
      </c>
      <c r="B90" s="149">
        <v>3.0981236183903684E-3</v>
      </c>
      <c r="C90" s="150">
        <v>3.2662266857567232E-3</v>
      </c>
      <c r="D90" s="150">
        <v>1.7465441476014573E-2</v>
      </c>
      <c r="E90" s="150">
        <v>1.0664995097866378E-2</v>
      </c>
      <c r="F90" s="150">
        <v>3.3810841810610344E-2</v>
      </c>
      <c r="G90" s="150">
        <v>6.8472479209342497E-3</v>
      </c>
      <c r="H90" s="150">
        <v>1.6985506405101273E-2</v>
      </c>
      <c r="I90" s="150">
        <v>2.0409200873195407E-2</v>
      </c>
      <c r="J90" s="150">
        <v>3.8151924105700799E-3</v>
      </c>
      <c r="K90" s="150">
        <v>4.2889671015835053E-2</v>
      </c>
      <c r="L90" s="152">
        <v>0</v>
      </c>
      <c r="M90" s="152">
        <v>0</v>
      </c>
      <c r="N90" s="152">
        <v>0</v>
      </c>
      <c r="O90" s="152">
        <v>0</v>
      </c>
      <c r="P90" s="153">
        <v>0</v>
      </c>
      <c r="Q90" s="129"/>
    </row>
    <row r="91" spans="1:17" ht="92" x14ac:dyDescent="0.35">
      <c r="A91" s="148" t="s">
        <v>59</v>
      </c>
      <c r="B91" s="154">
        <v>0</v>
      </c>
      <c r="C91" s="150">
        <v>7.3510834168255925E-4</v>
      </c>
      <c r="D91" s="150">
        <v>6.3960977459321475E-3</v>
      </c>
      <c r="E91" s="150">
        <v>2.0459834338615167E-2</v>
      </c>
      <c r="F91" s="150">
        <v>3.3272537206049425E-2</v>
      </c>
      <c r="G91" s="150">
        <v>6.8829009665462759E-4</v>
      </c>
      <c r="H91" s="150">
        <v>5.7155580251579416E-3</v>
      </c>
      <c r="I91" s="150">
        <v>1.743776865367971E-2</v>
      </c>
      <c r="J91" s="150">
        <v>3.0764455580405109E-2</v>
      </c>
      <c r="K91" s="150">
        <v>3.103371811610682E-2</v>
      </c>
      <c r="L91" s="152">
        <v>0</v>
      </c>
      <c r="M91" s="152">
        <v>0</v>
      </c>
      <c r="N91" s="152">
        <v>0</v>
      </c>
      <c r="O91" s="152">
        <v>0</v>
      </c>
      <c r="P91" s="151">
        <v>5.1806379086359391E-3</v>
      </c>
      <c r="Q91" s="129"/>
    </row>
    <row r="92" spans="1:17" ht="69" x14ac:dyDescent="0.35">
      <c r="A92" s="148" t="s">
        <v>60</v>
      </c>
      <c r="B92" s="149">
        <v>1.0183735335538772E-3</v>
      </c>
      <c r="C92" s="150">
        <v>2.8443000775335743E-2</v>
      </c>
      <c r="D92" s="150">
        <v>0.11940566849963881</v>
      </c>
      <c r="E92" s="150">
        <v>0.40002948245935682</v>
      </c>
      <c r="F92" s="150">
        <v>0.87171668843701355</v>
      </c>
      <c r="G92" s="150">
        <v>1.8638287569770238E-2</v>
      </c>
      <c r="H92" s="150">
        <v>0.1208320586763087</v>
      </c>
      <c r="I92" s="150">
        <v>0.27834032821914106</v>
      </c>
      <c r="J92" s="150">
        <v>0.65291185033643317</v>
      </c>
      <c r="K92" s="150">
        <v>0.90519053485493983</v>
      </c>
      <c r="L92" s="152">
        <v>0</v>
      </c>
      <c r="M92" s="152">
        <v>0</v>
      </c>
      <c r="N92" s="150">
        <v>4.0131127937950263E-3</v>
      </c>
      <c r="O92" s="150">
        <v>3.3368013407700722E-2</v>
      </c>
      <c r="P92" s="151">
        <v>0.12957362711115827</v>
      </c>
      <c r="Q92" s="129"/>
    </row>
    <row r="93" spans="1:17" ht="69" x14ac:dyDescent="0.35">
      <c r="A93" s="148" t="s">
        <v>61</v>
      </c>
      <c r="B93" s="149">
        <v>1.2133326883570205E-2</v>
      </c>
      <c r="C93" s="150">
        <v>2.0080792034496753E-2</v>
      </c>
      <c r="D93" s="150">
        <v>5.2849280217320681E-2</v>
      </c>
      <c r="E93" s="150">
        <v>7.0974350887631835E-2</v>
      </c>
      <c r="F93" s="150">
        <v>3.3034445373804483E-2</v>
      </c>
      <c r="G93" s="150">
        <v>1.2482397269655197E-2</v>
      </c>
      <c r="H93" s="150">
        <v>4.7677368683427993E-2</v>
      </c>
      <c r="I93" s="150">
        <v>7.3271098043143343E-2</v>
      </c>
      <c r="J93" s="150">
        <v>6.0355640402478289E-2</v>
      </c>
      <c r="K93" s="150">
        <v>2.8911162745281868E-2</v>
      </c>
      <c r="L93" s="150">
        <v>2.6212133216076423E-3</v>
      </c>
      <c r="M93" s="150">
        <v>1.2865497571511857E-2</v>
      </c>
      <c r="N93" s="150">
        <v>2.770565863234907E-2</v>
      </c>
      <c r="O93" s="150">
        <v>4.4059381624991512E-2</v>
      </c>
      <c r="P93" s="151">
        <v>4.2223869072692446E-2</v>
      </c>
      <c r="Q93" s="129"/>
    </row>
    <row r="94" spans="1:17" ht="80.5" x14ac:dyDescent="0.35">
      <c r="A94" s="148" t="s">
        <v>62</v>
      </c>
      <c r="B94" s="149">
        <v>8.7224877473949091E-3</v>
      </c>
      <c r="C94" s="150">
        <v>2.0267444700724644E-2</v>
      </c>
      <c r="D94" s="150">
        <v>2.5363356410164187E-2</v>
      </c>
      <c r="E94" s="150">
        <v>2.4717358034838294E-2</v>
      </c>
      <c r="F94" s="150">
        <v>3.2006696387425516E-3</v>
      </c>
      <c r="G94" s="150">
        <v>1.4868580589969633E-2</v>
      </c>
      <c r="H94" s="150">
        <v>2.5005045403745662E-2</v>
      </c>
      <c r="I94" s="150">
        <v>2.6663589336735644E-2</v>
      </c>
      <c r="J94" s="150">
        <v>1.1411180339971124E-2</v>
      </c>
      <c r="K94" s="150">
        <v>2.5405651676652487E-3</v>
      </c>
      <c r="L94" s="150">
        <v>8.874826645580829E-3</v>
      </c>
      <c r="M94" s="150">
        <v>7.5974826702036808E-3</v>
      </c>
      <c r="N94" s="150">
        <v>1.0317245415402961E-2</v>
      </c>
      <c r="O94" s="150">
        <v>2.6642885593167735E-2</v>
      </c>
      <c r="P94" s="151">
        <v>4.3517948966644245E-2</v>
      </c>
      <c r="Q94" s="129"/>
    </row>
    <row r="95" spans="1:17" ht="69" x14ac:dyDescent="0.35">
      <c r="A95" s="148" t="s">
        <v>63</v>
      </c>
      <c r="B95" s="149">
        <v>0.16618788889278904</v>
      </c>
      <c r="C95" s="150">
        <v>0.20634604462301595</v>
      </c>
      <c r="D95" s="150">
        <v>0.17871347704958984</v>
      </c>
      <c r="E95" s="150">
        <v>0.13250189429475087</v>
      </c>
      <c r="F95" s="150">
        <v>2.9243963907220318E-2</v>
      </c>
      <c r="G95" s="150">
        <v>0.15677131768788694</v>
      </c>
      <c r="H95" s="150">
        <v>0.15599095529758195</v>
      </c>
      <c r="I95" s="150">
        <v>0.15171776517418187</v>
      </c>
      <c r="J95" s="150">
        <v>8.144610528888957E-2</v>
      </c>
      <c r="K95" s="150">
        <v>1.6762744334162E-2</v>
      </c>
      <c r="L95" s="150">
        <v>9.3234764151126359E-2</v>
      </c>
      <c r="M95" s="150">
        <v>0.16895510271373229</v>
      </c>
      <c r="N95" s="150">
        <v>0.28887402945081614</v>
      </c>
      <c r="O95" s="150">
        <v>0.34560068529288041</v>
      </c>
      <c r="P95" s="151">
        <v>0.3192174522723365</v>
      </c>
      <c r="Q95" s="129"/>
    </row>
    <row r="96" spans="1:17" ht="92" x14ac:dyDescent="0.35">
      <c r="A96" s="148" t="s">
        <v>64</v>
      </c>
      <c r="B96" s="149">
        <v>0.42580636525312771</v>
      </c>
      <c r="C96" s="150">
        <v>0.24450293221925035</v>
      </c>
      <c r="D96" s="150">
        <v>0.1280336205896507</v>
      </c>
      <c r="E96" s="150">
        <v>6.4412694620616412E-2</v>
      </c>
      <c r="F96" s="150">
        <v>3.0982811828972287E-3</v>
      </c>
      <c r="G96" s="150">
        <v>0.24806936571645585</v>
      </c>
      <c r="H96" s="150">
        <v>0.11810119304069111</v>
      </c>
      <c r="I96" s="150">
        <v>6.681520776342019E-2</v>
      </c>
      <c r="J96" s="150">
        <v>3.2327580570327086E-2</v>
      </c>
      <c r="K96" s="152">
        <v>0</v>
      </c>
      <c r="L96" s="150">
        <v>0.48056700917330825</v>
      </c>
      <c r="M96" s="150">
        <v>0.44138726628442665</v>
      </c>
      <c r="N96" s="150">
        <v>0.38760569826168495</v>
      </c>
      <c r="O96" s="150">
        <v>0.28813796246179502</v>
      </c>
      <c r="P96" s="151">
        <v>0.28954978323180364</v>
      </c>
      <c r="Q96" s="129"/>
    </row>
    <row r="97" spans="1:17" ht="69" x14ac:dyDescent="0.35">
      <c r="A97" s="148" t="s">
        <v>65</v>
      </c>
      <c r="B97" s="149">
        <v>3.2520511563756099E-2</v>
      </c>
      <c r="C97" s="150">
        <v>8.8923296164946028E-3</v>
      </c>
      <c r="D97" s="150">
        <v>3.8107304985718735E-3</v>
      </c>
      <c r="E97" s="152">
        <v>0</v>
      </c>
      <c r="F97" s="152">
        <v>0</v>
      </c>
      <c r="G97" s="150">
        <v>1.1074440048654466E-2</v>
      </c>
      <c r="H97" s="150">
        <v>4.8476210817297392E-3</v>
      </c>
      <c r="I97" s="152">
        <v>0</v>
      </c>
      <c r="J97" s="152">
        <v>0</v>
      </c>
      <c r="K97" s="152">
        <v>0</v>
      </c>
      <c r="L97" s="150">
        <v>8.5093211268125885E-2</v>
      </c>
      <c r="M97" s="150">
        <v>1.5854069612086869E-2</v>
      </c>
      <c r="N97" s="150">
        <v>8.0212290843112103E-3</v>
      </c>
      <c r="O97" s="152">
        <v>0</v>
      </c>
      <c r="P97" s="153">
        <v>0</v>
      </c>
      <c r="Q97" s="129"/>
    </row>
    <row r="98" spans="1:17" ht="115" x14ac:dyDescent="0.35">
      <c r="A98" s="148" t="s">
        <v>66</v>
      </c>
      <c r="B98" s="149">
        <v>4.4723754956956354E-4</v>
      </c>
      <c r="C98" s="150">
        <v>3.916723229571605E-4</v>
      </c>
      <c r="D98" s="150">
        <v>6.1475469592968141E-4</v>
      </c>
      <c r="E98" s="150">
        <v>2.3309581246913104E-3</v>
      </c>
      <c r="F98" s="150">
        <v>1.3671267593697047E-4</v>
      </c>
      <c r="G98" s="152">
        <v>0</v>
      </c>
      <c r="H98" s="152">
        <v>0</v>
      </c>
      <c r="I98" s="150">
        <v>3.0303936061924289E-3</v>
      </c>
      <c r="J98" s="152">
        <v>0</v>
      </c>
      <c r="K98" s="150">
        <v>1.8626739811007176E-4</v>
      </c>
      <c r="L98" s="152">
        <v>0</v>
      </c>
      <c r="M98" s="152">
        <v>0</v>
      </c>
      <c r="N98" s="150">
        <v>1.762432617214323E-3</v>
      </c>
      <c r="O98" s="150">
        <v>1.9209222614161321E-3</v>
      </c>
      <c r="P98" s="151">
        <v>3.8218999596975043E-3</v>
      </c>
      <c r="Q98" s="129"/>
    </row>
    <row r="99" spans="1:17" ht="103.5" x14ac:dyDescent="0.35">
      <c r="A99" s="148" t="s">
        <v>67</v>
      </c>
      <c r="B99" s="149">
        <v>7.155612592548785E-4</v>
      </c>
      <c r="C99" s="150">
        <v>1.3039243437199047E-2</v>
      </c>
      <c r="D99" s="150">
        <v>2.841800470766059E-2</v>
      </c>
      <c r="E99" s="150">
        <v>1.9253777823723631E-2</v>
      </c>
      <c r="F99" s="150">
        <v>1.9550292753478184E-3</v>
      </c>
      <c r="G99" s="150">
        <v>1.5058550518156535E-2</v>
      </c>
      <c r="H99" s="150">
        <v>3.1922603586014738E-2</v>
      </c>
      <c r="I99" s="150">
        <v>2.5665809536589885E-2</v>
      </c>
      <c r="J99" s="150">
        <v>7.8186781849254681E-3</v>
      </c>
      <c r="K99" s="150">
        <v>1.4538084530742032E-3</v>
      </c>
      <c r="L99" s="152">
        <v>0</v>
      </c>
      <c r="M99" s="152">
        <v>0</v>
      </c>
      <c r="N99" s="152">
        <v>0</v>
      </c>
      <c r="O99" s="152">
        <v>0</v>
      </c>
      <c r="P99" s="153">
        <v>0</v>
      </c>
      <c r="Q99" s="129"/>
    </row>
    <row r="100" spans="1:17" ht="80.5" x14ac:dyDescent="0.35">
      <c r="A100" s="148" t="s">
        <v>68</v>
      </c>
      <c r="B100" s="149">
        <v>4.6441085106014197E-3</v>
      </c>
      <c r="C100" s="150">
        <v>4.6321669296453025E-2</v>
      </c>
      <c r="D100" s="150">
        <v>0.10048837445774933</v>
      </c>
      <c r="E100" s="150">
        <v>8.3526880088367436E-2</v>
      </c>
      <c r="F100" s="150">
        <v>3.475780906563307E-3</v>
      </c>
      <c r="G100" s="150">
        <v>5.4093727094026905E-2</v>
      </c>
      <c r="H100" s="150">
        <v>0.11151475499469345</v>
      </c>
      <c r="I100" s="150">
        <v>8.9884889708090804E-2</v>
      </c>
      <c r="J100" s="150">
        <v>4.7981988772896077E-2</v>
      </c>
      <c r="K100" s="150">
        <v>3.1051350832731056E-3</v>
      </c>
      <c r="L100" s="152">
        <v>0</v>
      </c>
      <c r="M100" s="150">
        <v>6.8577891592351541E-3</v>
      </c>
      <c r="N100" s="150">
        <v>3.3803502480388259E-3</v>
      </c>
      <c r="O100" s="152">
        <v>0</v>
      </c>
      <c r="P100" s="151">
        <v>6.6543963647689615E-3</v>
      </c>
      <c r="Q100" s="129"/>
    </row>
    <row r="101" spans="1:17" ht="80.5" x14ac:dyDescent="0.35">
      <c r="A101" s="148" t="s">
        <v>69</v>
      </c>
      <c r="B101" s="149">
        <v>5.4722721143675721E-3</v>
      </c>
      <c r="C101" s="150">
        <v>4.0364345255311393E-2</v>
      </c>
      <c r="D101" s="150">
        <v>3.89894192485815E-2</v>
      </c>
      <c r="E101" s="150">
        <v>3.0433461826640376E-2</v>
      </c>
      <c r="F101" s="150">
        <v>1.4128369389706165E-3</v>
      </c>
      <c r="G101" s="150">
        <v>3.8256581741966673E-2</v>
      </c>
      <c r="H101" s="150">
        <v>4.6897249785937768E-2</v>
      </c>
      <c r="I101" s="150">
        <v>3.7022836493433242E-2</v>
      </c>
      <c r="J101" s="150">
        <v>1.1617747093583958E-2</v>
      </c>
      <c r="K101" s="152">
        <v>0</v>
      </c>
      <c r="L101" s="150">
        <v>3.6506805859305757E-3</v>
      </c>
      <c r="M101" s="150">
        <v>2.8334621751075631E-3</v>
      </c>
      <c r="N101" s="150">
        <v>6.3612775305092965E-3</v>
      </c>
      <c r="O101" s="150">
        <v>1.8763250341880564E-2</v>
      </c>
      <c r="P101" s="151">
        <v>1.8888542317853394E-2</v>
      </c>
      <c r="Q101" s="129"/>
    </row>
    <row r="102" spans="1:17" ht="92" x14ac:dyDescent="0.35">
      <c r="A102" s="148" t="s">
        <v>70</v>
      </c>
      <c r="B102" s="149">
        <v>1.5837692380857766E-2</v>
      </c>
      <c r="C102" s="150">
        <v>1.4520794905819621E-2</v>
      </c>
      <c r="D102" s="150">
        <v>3.4214102429274758E-2</v>
      </c>
      <c r="E102" s="150">
        <v>2.4833817769431509E-2</v>
      </c>
      <c r="F102" s="152">
        <v>0</v>
      </c>
      <c r="G102" s="150">
        <v>1.7754154529787427E-2</v>
      </c>
      <c r="H102" s="150">
        <v>3.5193786274166132E-2</v>
      </c>
      <c r="I102" s="150">
        <v>3.2678786911504977E-2</v>
      </c>
      <c r="J102" s="150">
        <v>9.4856815512146982E-3</v>
      </c>
      <c r="K102" s="152">
        <v>0</v>
      </c>
      <c r="L102" s="150">
        <v>1.8209059105766635E-2</v>
      </c>
      <c r="M102" s="150">
        <v>2.2398700525634981E-2</v>
      </c>
      <c r="N102" s="150">
        <v>6.4136656915674637E-3</v>
      </c>
      <c r="O102" s="150">
        <v>3.8297669742491081E-3</v>
      </c>
      <c r="P102" s="151">
        <v>9.0452367414882596E-3</v>
      </c>
      <c r="Q102" s="129"/>
    </row>
    <row r="103" spans="1:17" ht="80.5" x14ac:dyDescent="0.35">
      <c r="A103" s="148" t="s">
        <v>71</v>
      </c>
      <c r="B103" s="149">
        <v>0.13137507417586558</v>
      </c>
      <c r="C103" s="150">
        <v>0.1829655344034134</v>
      </c>
      <c r="D103" s="150">
        <v>0.18312692352300391</v>
      </c>
      <c r="E103" s="150">
        <v>9.2304899298231283E-2</v>
      </c>
      <c r="F103" s="150">
        <v>1.524262081079006E-2</v>
      </c>
      <c r="G103" s="150">
        <v>0.20303300587971654</v>
      </c>
      <c r="H103" s="150">
        <v>0.18927120801365752</v>
      </c>
      <c r="I103" s="150">
        <v>0.13375677326491187</v>
      </c>
      <c r="J103" s="150">
        <v>5.0980282946630283E-2</v>
      </c>
      <c r="K103" s="150">
        <v>6.9587666700721158E-3</v>
      </c>
      <c r="L103" s="150">
        <v>8.2625623009564816E-2</v>
      </c>
      <c r="M103" s="150">
        <v>0.1371860668863214</v>
      </c>
      <c r="N103" s="150">
        <v>0.11674278123875216</v>
      </c>
      <c r="O103" s="150">
        <v>0.15371112587040645</v>
      </c>
      <c r="P103" s="151">
        <v>7.8216630277264748E-2</v>
      </c>
      <c r="Q103" s="129"/>
    </row>
    <row r="104" spans="1:17" ht="103.5" x14ac:dyDescent="0.35">
      <c r="A104" s="148" t="s">
        <v>72</v>
      </c>
      <c r="B104" s="149">
        <v>0.19031183146997074</v>
      </c>
      <c r="C104" s="150">
        <v>0.17252432207472809</v>
      </c>
      <c r="D104" s="150">
        <v>9.7627079266274897E-2</v>
      </c>
      <c r="E104" s="150">
        <v>3.4220590433104936E-2</v>
      </c>
      <c r="F104" s="150">
        <v>4.2104336466631644E-3</v>
      </c>
      <c r="G104" s="150">
        <v>0.20741561757856866</v>
      </c>
      <c r="H104" s="150">
        <v>0.1042019869782087</v>
      </c>
      <c r="I104" s="150">
        <v>6.3714753288974649E-2</v>
      </c>
      <c r="J104" s="150">
        <v>2.8988089322459598E-3</v>
      </c>
      <c r="K104" s="150">
        <v>3.8572971773148728E-3</v>
      </c>
      <c r="L104" s="150">
        <v>0.21470905477725757</v>
      </c>
      <c r="M104" s="150">
        <v>0.1828676235828875</v>
      </c>
      <c r="N104" s="150">
        <v>0.13880251903555862</v>
      </c>
      <c r="O104" s="150">
        <v>8.3966006171512481E-2</v>
      </c>
      <c r="P104" s="151">
        <v>5.4109975775656231E-2</v>
      </c>
      <c r="Q104" s="129"/>
    </row>
    <row r="105" spans="1:17" ht="126.5" x14ac:dyDescent="0.35">
      <c r="A105" s="148" t="s">
        <v>73</v>
      </c>
      <c r="B105" s="149">
        <v>4.8072686653204879E-3</v>
      </c>
      <c r="C105" s="150">
        <v>6.0476599311697012E-4</v>
      </c>
      <c r="D105" s="150">
        <v>1.9491106606571267E-3</v>
      </c>
      <c r="E105" s="152">
        <v>0</v>
      </c>
      <c r="F105" s="152">
        <v>0</v>
      </c>
      <c r="G105" s="150">
        <v>1.7956836787299854E-3</v>
      </c>
      <c r="H105" s="150">
        <v>2.8286101586790934E-3</v>
      </c>
      <c r="I105" s="152">
        <v>0</v>
      </c>
      <c r="J105" s="152">
        <v>0</v>
      </c>
      <c r="K105" s="152">
        <v>0</v>
      </c>
      <c r="L105" s="150">
        <v>1.0414557961731449E-2</v>
      </c>
      <c r="M105" s="150">
        <v>1.1969388188519314E-3</v>
      </c>
      <c r="N105" s="152">
        <v>0</v>
      </c>
      <c r="O105" s="152">
        <v>0</v>
      </c>
      <c r="P105" s="153">
        <v>0</v>
      </c>
      <c r="Q105" s="129"/>
    </row>
    <row r="106" spans="1:17" ht="57.5" x14ac:dyDescent="0.35">
      <c r="A106" s="148" t="s">
        <v>74</v>
      </c>
      <c r="B106" s="154">
        <v>0</v>
      </c>
      <c r="C106" s="150">
        <v>9.4843612604115276E-4</v>
      </c>
      <c r="D106" s="150">
        <v>3.082110097509522E-3</v>
      </c>
      <c r="E106" s="150">
        <v>2.3601965808487712E-3</v>
      </c>
      <c r="F106" s="150">
        <v>4.7015390333726729E-3</v>
      </c>
      <c r="G106" s="150">
        <v>1.071586788283692E-3</v>
      </c>
      <c r="H106" s="150">
        <v>3.6846773735219043E-3</v>
      </c>
      <c r="I106" s="150">
        <v>1.0347891163269751E-3</v>
      </c>
      <c r="J106" s="150">
        <v>2.8651470786383508E-3</v>
      </c>
      <c r="K106" s="150">
        <v>5.6265478689509199E-3</v>
      </c>
      <c r="L106" s="152">
        <v>0</v>
      </c>
      <c r="M106" s="152">
        <v>0</v>
      </c>
      <c r="N106" s="152">
        <v>0</v>
      </c>
      <c r="O106" s="152">
        <v>0</v>
      </c>
      <c r="P106" s="151">
        <v>2.972157302682119E-3</v>
      </c>
      <c r="Q106" s="129"/>
    </row>
    <row r="107" spans="1:17" ht="57.5" x14ac:dyDescent="0.35">
      <c r="A107" s="148" t="s">
        <v>75</v>
      </c>
      <c r="B107" s="154">
        <v>0</v>
      </c>
      <c r="C107" s="150">
        <v>5.4400889573085675E-3</v>
      </c>
      <c r="D107" s="150">
        <v>2.9327360431240627E-2</v>
      </c>
      <c r="E107" s="150">
        <v>4.6995093487807602E-2</v>
      </c>
      <c r="F107" s="150">
        <v>0.13540601313069286</v>
      </c>
      <c r="G107" s="150">
        <v>5.3119334779966575E-3</v>
      </c>
      <c r="H107" s="150">
        <v>3.4660502185365719E-2</v>
      </c>
      <c r="I107" s="150">
        <v>3.6914059436386759E-2</v>
      </c>
      <c r="J107" s="150">
        <v>5.2113005635442661E-2</v>
      </c>
      <c r="K107" s="150">
        <v>0.16657959246901849</v>
      </c>
      <c r="L107" s="152">
        <v>0</v>
      </c>
      <c r="M107" s="152">
        <v>0</v>
      </c>
      <c r="N107" s="152">
        <v>0</v>
      </c>
      <c r="O107" s="150">
        <v>1.2852542557741516E-3</v>
      </c>
      <c r="P107" s="151">
        <v>1.2939704739129729E-2</v>
      </c>
      <c r="Q107" s="129"/>
    </row>
    <row r="108" spans="1:17" ht="57.5" x14ac:dyDescent="0.35">
      <c r="A108" s="148" t="s">
        <v>76</v>
      </c>
      <c r="B108" s="154">
        <v>0</v>
      </c>
      <c r="C108" s="150">
        <v>2.0353420213800196E-3</v>
      </c>
      <c r="D108" s="150">
        <v>8.3632688394012569E-3</v>
      </c>
      <c r="E108" s="150">
        <v>2.0172189259670903E-2</v>
      </c>
      <c r="F108" s="150">
        <v>5.7062441684374354E-2</v>
      </c>
      <c r="G108" s="150">
        <v>1.811494116535362E-3</v>
      </c>
      <c r="H108" s="150">
        <v>7.6353315226388519E-3</v>
      </c>
      <c r="I108" s="150">
        <v>2.5081664716257432E-2</v>
      </c>
      <c r="J108" s="150">
        <v>1.3482807076120823E-2</v>
      </c>
      <c r="K108" s="150">
        <v>6.9886438604398249E-2</v>
      </c>
      <c r="L108" s="152">
        <v>0</v>
      </c>
      <c r="M108" s="152">
        <v>0</v>
      </c>
      <c r="N108" s="152">
        <v>0</v>
      </c>
      <c r="O108" s="152">
        <v>0</v>
      </c>
      <c r="P108" s="151">
        <v>8.7706509128316797E-3</v>
      </c>
      <c r="Q108" s="129"/>
    </row>
    <row r="109" spans="1:17" ht="57.5" x14ac:dyDescent="0.35">
      <c r="A109" s="148" t="s">
        <v>77</v>
      </c>
      <c r="B109" s="154">
        <v>0</v>
      </c>
      <c r="C109" s="150">
        <v>1.6285532372501902E-3</v>
      </c>
      <c r="D109" s="150">
        <v>6.2272553712477826E-3</v>
      </c>
      <c r="E109" s="150">
        <v>4.7648645534417115E-3</v>
      </c>
      <c r="F109" s="150">
        <v>2.1862922640675576E-3</v>
      </c>
      <c r="G109" s="150">
        <v>1.8400144038568775E-3</v>
      </c>
      <c r="H109" s="150">
        <v>6.1085468784812646E-3</v>
      </c>
      <c r="I109" s="150">
        <v>8.0166580164457556E-3</v>
      </c>
      <c r="J109" s="150">
        <v>2.4782132758319076E-3</v>
      </c>
      <c r="K109" s="150">
        <v>9.1529072573541819E-4</v>
      </c>
      <c r="L109" s="152">
        <v>0</v>
      </c>
      <c r="M109" s="152">
        <v>0</v>
      </c>
      <c r="N109" s="152">
        <v>0</v>
      </c>
      <c r="O109" s="152">
        <v>0</v>
      </c>
      <c r="P109" s="151">
        <v>1.7414700334973125E-3</v>
      </c>
      <c r="Q109" s="129"/>
    </row>
    <row r="110" spans="1:17" ht="57.5" x14ac:dyDescent="0.35">
      <c r="A110" s="148" t="s">
        <v>78</v>
      </c>
      <c r="B110" s="149">
        <v>5.80783404496307E-2</v>
      </c>
      <c r="C110" s="150">
        <v>0.2408536142275291</v>
      </c>
      <c r="D110" s="150">
        <v>0.4273740813272997</v>
      </c>
      <c r="E110" s="150">
        <v>0.52245287639500837</v>
      </c>
      <c r="F110" s="150">
        <v>0.5982862603328355</v>
      </c>
      <c r="G110" s="150">
        <v>0.28554397181777358</v>
      </c>
      <c r="H110" s="150">
        <v>0.45599894262509388</v>
      </c>
      <c r="I110" s="150">
        <v>0.51706872612165877</v>
      </c>
      <c r="J110" s="150">
        <v>0.57020104553901396</v>
      </c>
      <c r="K110" s="150">
        <v>0.6061128477922787</v>
      </c>
      <c r="L110" s="150">
        <v>4.7403419233983573E-3</v>
      </c>
      <c r="M110" s="150">
        <v>3.4186340632311636E-2</v>
      </c>
      <c r="N110" s="150">
        <v>5.5125682228887266E-2</v>
      </c>
      <c r="O110" s="150">
        <v>5.8104372201399863E-2</v>
      </c>
      <c r="P110" s="151">
        <v>7.994627292336226E-2</v>
      </c>
      <c r="Q110" s="129"/>
    </row>
    <row r="111" spans="1:17" ht="46" x14ac:dyDescent="0.35">
      <c r="A111" s="148" t="s">
        <v>79</v>
      </c>
      <c r="B111" s="149">
        <v>0.88921837345551313</v>
      </c>
      <c r="C111" s="150">
        <v>0.59678207195138011</v>
      </c>
      <c r="D111" s="150">
        <v>0.38347304390856402</v>
      </c>
      <c r="E111" s="150">
        <v>0.32960918325706007</v>
      </c>
      <c r="F111" s="150">
        <v>0.1837415447588655</v>
      </c>
      <c r="G111" s="150">
        <v>0.50214364350043839</v>
      </c>
      <c r="H111" s="150">
        <v>0.32991313271163086</v>
      </c>
      <c r="I111" s="150">
        <v>0.32469274230198186</v>
      </c>
      <c r="J111" s="150">
        <v>0.31446987926359643</v>
      </c>
      <c r="K111" s="150">
        <v>0.13812355198226026</v>
      </c>
      <c r="L111" s="150">
        <v>0.9838282035452357</v>
      </c>
      <c r="M111" s="150">
        <v>0.93699284699399477</v>
      </c>
      <c r="N111" s="150">
        <v>0.92743220573006036</v>
      </c>
      <c r="O111" s="150">
        <v>0.91224068913846346</v>
      </c>
      <c r="P111" s="151">
        <v>0.85976033302915988</v>
      </c>
      <c r="Q111" s="129"/>
    </row>
    <row r="112" spans="1:17" ht="57.5" x14ac:dyDescent="0.35">
      <c r="A112" s="148" t="s">
        <v>80</v>
      </c>
      <c r="B112" s="154">
        <v>0</v>
      </c>
      <c r="C112" s="150">
        <v>1.3499434401678134E-3</v>
      </c>
      <c r="D112" s="150">
        <v>2.6062443956187996E-3</v>
      </c>
      <c r="E112" s="150">
        <v>6.7151456246157294E-3</v>
      </c>
      <c r="F112" s="150">
        <v>2.2431232209744632E-3</v>
      </c>
      <c r="G112" s="150">
        <v>1.5252282317125669E-3</v>
      </c>
      <c r="H112" s="150">
        <v>1.6182644458181757E-3</v>
      </c>
      <c r="I112" s="150">
        <v>5.1236532267410224E-3</v>
      </c>
      <c r="J112" s="150">
        <v>8.8962335663899036E-3</v>
      </c>
      <c r="K112" s="152">
        <v>0</v>
      </c>
      <c r="L112" s="152">
        <v>0</v>
      </c>
      <c r="M112" s="152">
        <v>0</v>
      </c>
      <c r="N112" s="152">
        <v>0</v>
      </c>
      <c r="O112" s="152">
        <v>0</v>
      </c>
      <c r="P112" s="151">
        <v>5.7887335097423767E-3</v>
      </c>
      <c r="Q112" s="129"/>
    </row>
    <row r="113" spans="1:17" ht="80.5" x14ac:dyDescent="0.35">
      <c r="A113" s="148" t="s">
        <v>81</v>
      </c>
      <c r="B113" s="149">
        <v>5.2703286094853932E-2</v>
      </c>
      <c r="C113" s="150">
        <v>0.15042318157006954</v>
      </c>
      <c r="D113" s="150">
        <v>0.13927584266541729</v>
      </c>
      <c r="E113" s="150">
        <v>6.6613204754520983E-2</v>
      </c>
      <c r="F113" s="150">
        <v>1.5447713530377327E-2</v>
      </c>
      <c r="G113" s="150">
        <v>0.20014340224970659</v>
      </c>
      <c r="H113" s="150">
        <v>0.16020836471925137</v>
      </c>
      <c r="I113" s="150">
        <v>8.1439847280367933E-2</v>
      </c>
      <c r="J113" s="150">
        <v>3.5493668564966024E-2</v>
      </c>
      <c r="K113" s="150">
        <v>1.1495344411001881E-2</v>
      </c>
      <c r="L113" s="150">
        <v>1.1431454531365702E-2</v>
      </c>
      <c r="M113" s="150">
        <v>2.8820812373693275E-2</v>
      </c>
      <c r="N113" s="150">
        <v>1.7442112041052484E-2</v>
      </c>
      <c r="O113" s="150">
        <v>2.8369684404362328E-2</v>
      </c>
      <c r="P113" s="151">
        <v>2.8080677549594844E-2</v>
      </c>
      <c r="Q113" s="129"/>
    </row>
    <row r="114" spans="1:17" ht="80.5" x14ac:dyDescent="0.35">
      <c r="A114" s="148" t="s">
        <v>82</v>
      </c>
      <c r="B114" s="154">
        <v>0</v>
      </c>
      <c r="C114" s="150">
        <v>5.387684688731595E-4</v>
      </c>
      <c r="D114" s="150">
        <v>2.7079296370078687E-4</v>
      </c>
      <c r="E114" s="150">
        <v>3.1724608702538655E-4</v>
      </c>
      <c r="F114" s="150">
        <v>9.2507204443981954E-4</v>
      </c>
      <c r="G114" s="150">
        <v>6.0872541369566178E-4</v>
      </c>
      <c r="H114" s="150">
        <v>1.7223753819798761E-4</v>
      </c>
      <c r="I114" s="150">
        <v>6.27859783832931E-4</v>
      </c>
      <c r="J114" s="152">
        <v>0</v>
      </c>
      <c r="K114" s="150">
        <v>1.260386146355669E-3</v>
      </c>
      <c r="L114" s="152">
        <v>0</v>
      </c>
      <c r="M114" s="152">
        <v>0</v>
      </c>
      <c r="N114" s="152">
        <v>0</v>
      </c>
      <c r="O114" s="152">
        <v>0</v>
      </c>
      <c r="P114" s="153">
        <v>0</v>
      </c>
      <c r="Q114" s="129"/>
    </row>
    <row r="115" spans="1:17" ht="23" x14ac:dyDescent="0.35">
      <c r="A115" s="148" t="s">
        <v>83</v>
      </c>
      <c r="B115" s="149">
        <v>7.4451469925540456E-2</v>
      </c>
      <c r="C115" s="150">
        <v>0.39644227392098291</v>
      </c>
      <c r="D115" s="150">
        <v>0.83930272466406919</v>
      </c>
      <c r="E115" s="150">
        <v>0.9637784164426334</v>
      </c>
      <c r="F115" s="150">
        <v>0.99748276356058774</v>
      </c>
      <c r="G115" s="150">
        <v>0.34705520875022322</v>
      </c>
      <c r="H115" s="150">
        <v>0.82593430312542404</v>
      </c>
      <c r="I115" s="150">
        <v>0.96067591445758993</v>
      </c>
      <c r="J115" s="150">
        <v>0.98231224753026325</v>
      </c>
      <c r="K115" s="152">
        <v>1</v>
      </c>
      <c r="L115" s="150">
        <v>4.4871653388805282E-3</v>
      </c>
      <c r="M115" s="150">
        <v>8.4098932230896012E-2</v>
      </c>
      <c r="N115" s="150">
        <v>0.16848609607720205</v>
      </c>
      <c r="O115" s="150">
        <v>0.33252527500633727</v>
      </c>
      <c r="P115" s="151">
        <v>0.72207822999873261</v>
      </c>
      <c r="Q115" s="129"/>
    </row>
    <row r="116" spans="1:17" ht="23" x14ac:dyDescent="0.35">
      <c r="A116" s="148" t="s">
        <v>84</v>
      </c>
      <c r="B116" s="149">
        <v>6.7976980322611277E-2</v>
      </c>
      <c r="C116" s="150">
        <v>0.32341795978528665</v>
      </c>
      <c r="D116" s="150">
        <v>0.55901373049224357</v>
      </c>
      <c r="E116" s="150">
        <v>0.86944841472827139</v>
      </c>
      <c r="F116" s="150">
        <v>0.9904444060051677</v>
      </c>
      <c r="G116" s="150">
        <v>0.20809866618486289</v>
      </c>
      <c r="H116" s="150">
        <v>0.51002902337495115</v>
      </c>
      <c r="I116" s="150">
        <v>0.81114573579336569</v>
      </c>
      <c r="J116" s="150">
        <v>0.95880519422861332</v>
      </c>
      <c r="K116" s="150">
        <v>0.99521787367861858</v>
      </c>
      <c r="L116" s="150">
        <v>3.9464522710291119E-3</v>
      </c>
      <c r="M116" s="150">
        <v>5.268967152782892E-2</v>
      </c>
      <c r="N116" s="150">
        <v>0.20926613329031449</v>
      </c>
      <c r="O116" s="150">
        <v>0.54360120442653503</v>
      </c>
      <c r="P116" s="151">
        <v>0.68717553460814185</v>
      </c>
      <c r="Q116" s="129"/>
    </row>
    <row r="117" spans="1:17" ht="23" x14ac:dyDescent="0.35">
      <c r="A117" s="148" t="s">
        <v>85</v>
      </c>
      <c r="B117" s="149">
        <v>0.11789201421695313</v>
      </c>
      <c r="C117" s="150">
        <v>0.3057975660482663</v>
      </c>
      <c r="D117" s="150">
        <v>0.46954114455218859</v>
      </c>
      <c r="E117" s="150">
        <v>0.84006687387794343</v>
      </c>
      <c r="F117" s="150">
        <v>0.96329143993189847</v>
      </c>
      <c r="G117" s="150">
        <v>0.18383561718773425</v>
      </c>
      <c r="H117" s="150">
        <v>0.40544336301579587</v>
      </c>
      <c r="I117" s="150">
        <v>0.78489625063937285</v>
      </c>
      <c r="J117" s="150">
        <v>0.90724181171236129</v>
      </c>
      <c r="K117" s="150">
        <v>0.98098732540402522</v>
      </c>
      <c r="L117" s="150">
        <v>4.3224501296308213E-2</v>
      </c>
      <c r="M117" s="150">
        <v>0.10447801234480031</v>
      </c>
      <c r="N117" s="150">
        <v>0.34936521136097559</v>
      </c>
      <c r="O117" s="150">
        <v>0.4915020721230513</v>
      </c>
      <c r="P117" s="151">
        <v>0.69001621245809963</v>
      </c>
      <c r="Q117" s="129"/>
    </row>
    <row r="118" spans="1:17" ht="23" x14ac:dyDescent="0.35">
      <c r="A118" s="148" t="s">
        <v>86</v>
      </c>
      <c r="B118" s="149">
        <v>0.77173576198503713</v>
      </c>
      <c r="C118" s="150">
        <v>0.88659102754421359</v>
      </c>
      <c r="D118" s="150">
        <v>0.92195023374616913</v>
      </c>
      <c r="E118" s="150">
        <v>0.97581845589114347</v>
      </c>
      <c r="F118" s="150">
        <v>0.99813531267622724</v>
      </c>
      <c r="G118" s="150">
        <v>0.81051370820381508</v>
      </c>
      <c r="H118" s="150">
        <v>0.90434391167361816</v>
      </c>
      <c r="I118" s="150">
        <v>0.96134305475628967</v>
      </c>
      <c r="J118" s="152">
        <v>1</v>
      </c>
      <c r="K118" s="150">
        <v>0.9974594129351394</v>
      </c>
      <c r="L118" s="150">
        <v>0.61204749176048945</v>
      </c>
      <c r="M118" s="150">
        <v>0.8882819595191771</v>
      </c>
      <c r="N118" s="150">
        <v>0.94967114632968497</v>
      </c>
      <c r="O118" s="150">
        <v>0.98190241060155226</v>
      </c>
      <c r="P118" s="151">
        <v>0.98499400641296653</v>
      </c>
      <c r="Q118" s="129"/>
    </row>
    <row r="119" spans="1:17" ht="23" x14ac:dyDescent="0.35">
      <c r="A119" s="148" t="s">
        <v>87</v>
      </c>
      <c r="B119" s="149">
        <v>0.43564640174177749</v>
      </c>
      <c r="C119" s="150">
        <v>0.62890360597562456</v>
      </c>
      <c r="D119" s="150">
        <v>0.75992303677383699</v>
      </c>
      <c r="E119" s="150">
        <v>0.86914425914981885</v>
      </c>
      <c r="F119" s="150">
        <v>0.97341238229452909</v>
      </c>
      <c r="G119" s="150">
        <v>0.54299963496958314</v>
      </c>
      <c r="H119" s="150">
        <v>0.73584935352031811</v>
      </c>
      <c r="I119" s="150">
        <v>0.83701496350342974</v>
      </c>
      <c r="J119" s="150">
        <v>0.93280600268903247</v>
      </c>
      <c r="K119" s="150">
        <v>0.97576648986695891</v>
      </c>
      <c r="L119" s="150">
        <v>0.33851043799113384</v>
      </c>
      <c r="M119" s="150">
        <v>0.4252837710069366</v>
      </c>
      <c r="N119" s="150">
        <v>0.6341227422774065</v>
      </c>
      <c r="O119" s="150">
        <v>0.74871674880171168</v>
      </c>
      <c r="P119" s="151">
        <v>0.87223452232460685</v>
      </c>
      <c r="Q119" s="129"/>
    </row>
    <row r="120" spans="1:17" ht="23" x14ac:dyDescent="0.35">
      <c r="A120" s="148" t="s">
        <v>88</v>
      </c>
      <c r="B120" s="149">
        <v>0.55646264712298343</v>
      </c>
      <c r="C120" s="150">
        <v>0.82367672145375626</v>
      </c>
      <c r="D120" s="150">
        <v>0.86128384064193442</v>
      </c>
      <c r="E120" s="150">
        <v>0.93092630249777297</v>
      </c>
      <c r="F120" s="150">
        <v>0.98811889549513443</v>
      </c>
      <c r="G120" s="150">
        <v>0.75566745651156908</v>
      </c>
      <c r="H120" s="150">
        <v>0.84059245057540255</v>
      </c>
      <c r="I120" s="150">
        <v>0.90737071671219727</v>
      </c>
      <c r="J120" s="150">
        <v>0.96962594960105486</v>
      </c>
      <c r="K120" s="150">
        <v>0.99385575973142948</v>
      </c>
      <c r="L120" s="150">
        <v>0.37552949686551529</v>
      </c>
      <c r="M120" s="150">
        <v>0.59638482867985487</v>
      </c>
      <c r="N120" s="150">
        <v>0.73216270067274225</v>
      </c>
      <c r="O120" s="150">
        <v>0.90671968861194863</v>
      </c>
      <c r="P120" s="151">
        <v>0.94712742704400155</v>
      </c>
      <c r="Q120" s="129"/>
    </row>
    <row r="121" spans="1:17" ht="23" x14ac:dyDescent="0.35">
      <c r="A121" s="148" t="s">
        <v>89</v>
      </c>
      <c r="B121" s="149">
        <v>0.55824234547886475</v>
      </c>
      <c r="C121" s="150">
        <v>0.54986032260382012</v>
      </c>
      <c r="D121" s="150">
        <v>0.55914369037068234</v>
      </c>
      <c r="E121" s="150">
        <v>0.65721511915544795</v>
      </c>
      <c r="F121" s="150">
        <v>0.79262264010530192</v>
      </c>
      <c r="G121" s="150">
        <v>0.45283644937124873</v>
      </c>
      <c r="H121" s="150">
        <v>0.50090819745623172</v>
      </c>
      <c r="I121" s="150">
        <v>0.63929601096153799</v>
      </c>
      <c r="J121" s="150">
        <v>0.72101356845808473</v>
      </c>
      <c r="K121" s="150">
        <v>0.80502401062514994</v>
      </c>
      <c r="L121" s="150">
        <v>0.47415311111159081</v>
      </c>
      <c r="M121" s="150">
        <v>0.63874185664099314</v>
      </c>
      <c r="N121" s="150">
        <v>0.71463141559332477</v>
      </c>
      <c r="O121" s="150">
        <v>0.7457440033832059</v>
      </c>
      <c r="P121" s="151">
        <v>0.85316815991469697</v>
      </c>
      <c r="Q121" s="129"/>
    </row>
    <row r="122" spans="1:17" ht="23" x14ac:dyDescent="0.35">
      <c r="A122" s="148" t="s">
        <v>90</v>
      </c>
      <c r="B122" s="149">
        <v>5.1981057506125507E-2</v>
      </c>
      <c r="C122" s="150">
        <v>0.31666236997609237</v>
      </c>
      <c r="D122" s="150">
        <v>0.78554347137008163</v>
      </c>
      <c r="E122" s="150">
        <v>0.96613700990273144</v>
      </c>
      <c r="F122" s="150">
        <v>0.99797006318088943</v>
      </c>
      <c r="G122" s="150">
        <v>0.18356829539313083</v>
      </c>
      <c r="H122" s="150">
        <v>0.742902755576206</v>
      </c>
      <c r="I122" s="150">
        <v>0.94914285303622403</v>
      </c>
      <c r="J122" s="150">
        <v>0.99388891401328372</v>
      </c>
      <c r="K122" s="150">
        <v>0.99874953875747585</v>
      </c>
      <c r="L122" s="150">
        <v>1.5308139446872624E-2</v>
      </c>
      <c r="M122" s="150">
        <v>4.7567168423142521E-2</v>
      </c>
      <c r="N122" s="150">
        <v>0.16877156168583848</v>
      </c>
      <c r="O122" s="150">
        <v>0.51997957896797309</v>
      </c>
      <c r="P122" s="151">
        <v>0.89793373537485299</v>
      </c>
      <c r="Q122" s="129"/>
    </row>
    <row r="123" spans="1:17" ht="46" x14ac:dyDescent="0.35">
      <c r="A123" s="148" t="s">
        <v>91</v>
      </c>
      <c r="B123" s="149">
        <v>3.6356666128599686E-3</v>
      </c>
      <c r="C123" s="150">
        <v>7.6188112933057864E-3</v>
      </c>
      <c r="D123" s="150">
        <v>4.4501826768274617E-3</v>
      </c>
      <c r="E123" s="150">
        <v>1.6818999954975319E-2</v>
      </c>
      <c r="F123" s="150">
        <v>4.649217861444372E-2</v>
      </c>
      <c r="G123" s="150">
        <v>7.6635722274780178E-3</v>
      </c>
      <c r="H123" s="150">
        <v>3.8657355984339568E-3</v>
      </c>
      <c r="I123" s="150">
        <v>4.4582326262460172E-3</v>
      </c>
      <c r="J123" s="150">
        <v>3.5022956194161292E-2</v>
      </c>
      <c r="K123" s="150">
        <v>5.1792087495727376E-2</v>
      </c>
      <c r="L123" s="152">
        <v>0</v>
      </c>
      <c r="M123" s="150">
        <v>1.715131998824708E-3</v>
      </c>
      <c r="N123" s="152">
        <v>0</v>
      </c>
      <c r="O123" s="150">
        <v>1.7900347888297127E-2</v>
      </c>
      <c r="P123" s="151">
        <v>9.6229119012743152E-3</v>
      </c>
      <c r="Q123" s="129"/>
    </row>
    <row r="124" spans="1:17" ht="34.5" x14ac:dyDescent="0.35">
      <c r="A124" s="148" t="s">
        <v>92</v>
      </c>
      <c r="B124" s="149">
        <v>7.835584476130756E-3</v>
      </c>
      <c r="C124" s="150">
        <v>9.7513532135399761E-2</v>
      </c>
      <c r="D124" s="150">
        <v>0.36604481827699042</v>
      </c>
      <c r="E124" s="150">
        <v>0.78082533133486731</v>
      </c>
      <c r="F124" s="150">
        <v>0.98689006286193182</v>
      </c>
      <c r="G124" s="150">
        <v>4.5708648550269015E-2</v>
      </c>
      <c r="H124" s="150">
        <v>0.28225642026141884</v>
      </c>
      <c r="I124" s="150">
        <v>0.69266682550735537</v>
      </c>
      <c r="J124" s="150">
        <v>0.92205802003635884</v>
      </c>
      <c r="K124" s="150">
        <v>0.99309761532359486</v>
      </c>
      <c r="L124" s="152">
        <v>0</v>
      </c>
      <c r="M124" s="152">
        <v>0</v>
      </c>
      <c r="N124" s="150">
        <v>4.0746631289079169E-2</v>
      </c>
      <c r="O124" s="150">
        <v>0.18664233819245105</v>
      </c>
      <c r="P124" s="151">
        <v>0.66410109529542316</v>
      </c>
      <c r="Q124" s="129"/>
    </row>
    <row r="125" spans="1:17" ht="23" x14ac:dyDescent="0.35">
      <c r="A125" s="148" t="s">
        <v>93</v>
      </c>
      <c r="B125" s="149">
        <v>5.8798601855736526E-3</v>
      </c>
      <c r="C125" s="150">
        <v>0.17860727984261249</v>
      </c>
      <c r="D125" s="150">
        <v>0.66592307752451485</v>
      </c>
      <c r="E125" s="150">
        <v>0.93297544432614743</v>
      </c>
      <c r="F125" s="150">
        <v>0.99251828914043616</v>
      </c>
      <c r="G125" s="150">
        <v>0.11487694986386199</v>
      </c>
      <c r="H125" s="150">
        <v>0.61859543349886914</v>
      </c>
      <c r="I125" s="150">
        <v>0.88583675625954394</v>
      </c>
      <c r="J125" s="150">
        <v>0.9890290706831506</v>
      </c>
      <c r="K125" s="150">
        <v>0.99266507126328418</v>
      </c>
      <c r="L125" s="152">
        <v>0</v>
      </c>
      <c r="M125" s="150">
        <v>6.5538943856729027E-3</v>
      </c>
      <c r="N125" s="150">
        <v>3.0265437910042547E-2</v>
      </c>
      <c r="O125" s="150">
        <v>0.21815635460200791</v>
      </c>
      <c r="P125" s="151">
        <v>0.79124119568571971</v>
      </c>
      <c r="Q125" s="129"/>
    </row>
    <row r="126" spans="1:17" ht="34.5" x14ac:dyDescent="0.35">
      <c r="A126" s="148" t="s">
        <v>94</v>
      </c>
      <c r="B126" s="149">
        <v>0.22111071996490092</v>
      </c>
      <c r="C126" s="150">
        <v>0.23398134921772984</v>
      </c>
      <c r="D126" s="150">
        <v>0.12613405066689884</v>
      </c>
      <c r="E126" s="150">
        <v>8.4671023257744643E-2</v>
      </c>
      <c r="F126" s="150">
        <v>0.14262691086468607</v>
      </c>
      <c r="G126" s="150">
        <v>0.12023554756758251</v>
      </c>
      <c r="H126" s="150">
        <v>0.11819218403855393</v>
      </c>
      <c r="I126" s="150">
        <v>6.8980524769466242E-2</v>
      </c>
      <c r="J126" s="150">
        <v>6.0036545754020433E-2</v>
      </c>
      <c r="K126" s="150">
        <v>0.1778286941584728</v>
      </c>
      <c r="L126" s="150">
        <v>0.12018426079578862</v>
      </c>
      <c r="M126" s="150">
        <v>0.29736541806836314</v>
      </c>
      <c r="N126" s="150">
        <v>0.40267277058005696</v>
      </c>
      <c r="O126" s="150">
        <v>0.48572741795958241</v>
      </c>
      <c r="P126" s="151">
        <v>0.37456158167718506</v>
      </c>
      <c r="Q126" s="129"/>
    </row>
    <row r="127" spans="1:17" ht="23" x14ac:dyDescent="0.35">
      <c r="A127" s="148" t="s">
        <v>95</v>
      </c>
      <c r="B127" s="149">
        <v>5.5287047025344991E-3</v>
      </c>
      <c r="C127" s="150">
        <v>3.8470595501355252E-2</v>
      </c>
      <c r="D127" s="150">
        <v>8.6726508047197712E-2</v>
      </c>
      <c r="E127" s="150">
        <v>0.20455683817885328</v>
      </c>
      <c r="F127" s="150">
        <v>0.55746793781825466</v>
      </c>
      <c r="G127" s="150">
        <v>3.0134637421425241E-2</v>
      </c>
      <c r="H127" s="150">
        <v>8.1385176885028235E-2</v>
      </c>
      <c r="I127" s="150">
        <v>0.16296412543667238</v>
      </c>
      <c r="J127" s="150">
        <v>0.28474895560910518</v>
      </c>
      <c r="K127" s="150">
        <v>0.64031527183458736</v>
      </c>
      <c r="L127" s="152">
        <v>0</v>
      </c>
      <c r="M127" s="152">
        <v>0</v>
      </c>
      <c r="N127" s="150">
        <v>1.1222782515402039E-2</v>
      </c>
      <c r="O127" s="150">
        <v>4.2068577504928512E-2</v>
      </c>
      <c r="P127" s="151">
        <v>0.12635504502262904</v>
      </c>
      <c r="Q127" s="129"/>
    </row>
    <row r="128" spans="1:17" ht="23" x14ac:dyDescent="0.35">
      <c r="A128" s="148" t="s">
        <v>96</v>
      </c>
      <c r="B128" s="154">
        <v>0</v>
      </c>
      <c r="C128" s="150">
        <v>7.2098101299974385E-4</v>
      </c>
      <c r="D128" s="150">
        <v>4.2639899261465207E-3</v>
      </c>
      <c r="E128" s="150">
        <v>2.1651655963351502E-2</v>
      </c>
      <c r="F128" s="150">
        <v>0.41741077911221569</v>
      </c>
      <c r="G128" s="152">
        <v>0</v>
      </c>
      <c r="H128" s="150">
        <v>3.2561126619740899E-3</v>
      </c>
      <c r="I128" s="150">
        <v>1.1364267003853215E-2</v>
      </c>
      <c r="J128" s="150">
        <v>8.2770448079363276E-2</v>
      </c>
      <c r="K128" s="150">
        <v>0.51860618819823157</v>
      </c>
      <c r="L128" s="152">
        <v>0</v>
      </c>
      <c r="M128" s="152">
        <v>0</v>
      </c>
      <c r="N128" s="152">
        <v>0</v>
      </c>
      <c r="O128" s="150">
        <v>2.2806688741598036E-3</v>
      </c>
      <c r="P128" s="151">
        <v>5.8773303304688034E-3</v>
      </c>
      <c r="Q128" s="129"/>
    </row>
    <row r="129" spans="1:17" ht="34.5" x14ac:dyDescent="0.35">
      <c r="A129" s="148" t="s">
        <v>97</v>
      </c>
      <c r="B129" s="149">
        <v>4.2813551677884634E-3</v>
      </c>
      <c r="C129" s="150">
        <v>6.4721401400160736E-2</v>
      </c>
      <c r="D129" s="150">
        <v>0.23357726704886142</v>
      </c>
      <c r="E129" s="150">
        <v>0.39973621001552023</v>
      </c>
      <c r="F129" s="150">
        <v>0.56111459972585376</v>
      </c>
      <c r="G129" s="150">
        <v>3.8638581493306297E-2</v>
      </c>
      <c r="H129" s="150">
        <v>0.21026535676386887</v>
      </c>
      <c r="I129" s="150">
        <v>0.33153414851859181</v>
      </c>
      <c r="J129" s="150">
        <v>0.44039388481778646</v>
      </c>
      <c r="K129" s="150">
        <v>0.62386271550694194</v>
      </c>
      <c r="L129" s="152">
        <v>0</v>
      </c>
      <c r="M129" s="150">
        <v>2.4892296081303325E-3</v>
      </c>
      <c r="N129" s="150">
        <v>1.3922588557730009E-2</v>
      </c>
      <c r="O129" s="150">
        <v>8.5631286987918595E-2</v>
      </c>
      <c r="P129" s="151">
        <v>0.37202682471508713</v>
      </c>
      <c r="Q129" s="129"/>
    </row>
    <row r="130" spans="1:17" ht="34.5" x14ac:dyDescent="0.35">
      <c r="A130" s="148" t="s">
        <v>98</v>
      </c>
      <c r="B130" s="149">
        <v>1.9489688637506296E-2</v>
      </c>
      <c r="C130" s="150">
        <v>0.12923104211788111</v>
      </c>
      <c r="D130" s="150">
        <v>0.5640919627887796</v>
      </c>
      <c r="E130" s="150">
        <v>0.87326760081707666</v>
      </c>
      <c r="F130" s="150">
        <v>0.95831145154927355</v>
      </c>
      <c r="G130" s="150">
        <v>5.0367478773065508E-2</v>
      </c>
      <c r="H130" s="150">
        <v>0.49075160056282663</v>
      </c>
      <c r="I130" s="150">
        <v>0.84180417978452249</v>
      </c>
      <c r="J130" s="150">
        <v>0.92679917903420195</v>
      </c>
      <c r="K130" s="150">
        <v>0.96588409287171662</v>
      </c>
      <c r="L130" s="150">
        <v>4.3988268770715714E-3</v>
      </c>
      <c r="M130" s="150">
        <v>1.4951656858606905E-2</v>
      </c>
      <c r="N130" s="150">
        <v>7.1921065170872392E-2</v>
      </c>
      <c r="O130" s="150">
        <v>0.27301784759921266</v>
      </c>
      <c r="P130" s="151">
        <v>0.75000949072664691</v>
      </c>
      <c r="Q130" s="129"/>
    </row>
    <row r="131" spans="1:17" ht="34.5" x14ac:dyDescent="0.35">
      <c r="A131" s="148" t="s">
        <v>99</v>
      </c>
      <c r="B131" s="154">
        <v>0</v>
      </c>
      <c r="C131" s="150">
        <v>2.5595705352950062E-4</v>
      </c>
      <c r="D131" s="150">
        <v>4.9470068106802602E-4</v>
      </c>
      <c r="E131" s="150">
        <v>1.1605553441459479E-2</v>
      </c>
      <c r="F131" s="150">
        <v>0.13325078495278167</v>
      </c>
      <c r="G131" s="152">
        <v>0</v>
      </c>
      <c r="H131" s="150">
        <v>6.2930754394469588E-4</v>
      </c>
      <c r="I131" s="150">
        <v>1.1327246999678136E-2</v>
      </c>
      <c r="J131" s="150">
        <v>8.8117659823256055E-3</v>
      </c>
      <c r="K131" s="150">
        <v>0.1747643962498269</v>
      </c>
      <c r="L131" s="152">
        <v>0</v>
      </c>
      <c r="M131" s="152">
        <v>0</v>
      </c>
      <c r="N131" s="152">
        <v>0</v>
      </c>
      <c r="O131" s="152">
        <v>0</v>
      </c>
      <c r="P131" s="151">
        <v>1.4055020688781773E-2</v>
      </c>
      <c r="Q131" s="129"/>
    </row>
    <row r="132" spans="1:17" ht="23" x14ac:dyDescent="0.35">
      <c r="A132" s="148" t="s">
        <v>100</v>
      </c>
      <c r="B132" s="149">
        <v>1.8187017060164592E-2</v>
      </c>
      <c r="C132" s="150">
        <v>5.0164642895373847E-2</v>
      </c>
      <c r="D132" s="150">
        <v>9.2184665748308262E-2</v>
      </c>
      <c r="E132" s="150">
        <v>0.25145941433495428</v>
      </c>
      <c r="F132" s="150">
        <v>0.57768840787522902</v>
      </c>
      <c r="G132" s="150">
        <v>1.7144401648418198E-2</v>
      </c>
      <c r="H132" s="150">
        <v>6.0139113868480282E-2</v>
      </c>
      <c r="I132" s="150">
        <v>0.1897752796288065</v>
      </c>
      <c r="J132" s="150">
        <v>0.32718288051011224</v>
      </c>
      <c r="K132" s="150">
        <v>0.66180261855772304</v>
      </c>
      <c r="L132" s="150">
        <v>1.2086873791507554E-2</v>
      </c>
      <c r="M132" s="150">
        <v>1.4542544908067563E-2</v>
      </c>
      <c r="N132" s="150">
        <v>6.8185355809597628E-2</v>
      </c>
      <c r="O132" s="150">
        <v>0.10348853819290266</v>
      </c>
      <c r="P132" s="151">
        <v>0.2970417649355368</v>
      </c>
      <c r="Q132" s="129"/>
    </row>
    <row r="133" spans="1:17" ht="23" x14ac:dyDescent="0.35">
      <c r="A133" s="148" t="s">
        <v>101</v>
      </c>
      <c r="B133" s="149">
        <v>0.30246174912561258</v>
      </c>
      <c r="C133" s="150">
        <v>0.44233484920301663</v>
      </c>
      <c r="D133" s="150">
        <v>0.54172631241881963</v>
      </c>
      <c r="E133" s="150">
        <v>0.72983780702032486</v>
      </c>
      <c r="F133" s="150">
        <v>0.91138118068488316</v>
      </c>
      <c r="G133" s="150">
        <v>0.35576147550726051</v>
      </c>
      <c r="H133" s="150">
        <v>0.52096553321879291</v>
      </c>
      <c r="I133" s="150">
        <v>0.64946728088942574</v>
      </c>
      <c r="J133" s="150">
        <v>0.83668973155398974</v>
      </c>
      <c r="K133" s="150">
        <v>0.92261738828085882</v>
      </c>
      <c r="L133" s="150">
        <v>0.19418883155066041</v>
      </c>
      <c r="M133" s="150">
        <v>0.35472995085856168</v>
      </c>
      <c r="N133" s="150">
        <v>0.45143797126648094</v>
      </c>
      <c r="O133" s="150">
        <v>0.54206662019573393</v>
      </c>
      <c r="P133" s="151">
        <v>0.77615513335884689</v>
      </c>
      <c r="Q133" s="129"/>
    </row>
    <row r="134" spans="1:17" ht="34.5" x14ac:dyDescent="0.35">
      <c r="A134" s="148" t="s">
        <v>102</v>
      </c>
      <c r="B134" s="149">
        <v>0.95449831233212701</v>
      </c>
      <c r="C134" s="150">
        <v>0.97685351838117707</v>
      </c>
      <c r="D134" s="150">
        <v>0.98381694531619213</v>
      </c>
      <c r="E134" s="150">
        <v>0.99238494952980771</v>
      </c>
      <c r="F134" s="150">
        <v>0.9933977193097826</v>
      </c>
      <c r="G134" s="150">
        <v>0.9651573254988679</v>
      </c>
      <c r="H134" s="150">
        <v>0.98312207999442747</v>
      </c>
      <c r="I134" s="150">
        <v>0.98992012952001607</v>
      </c>
      <c r="J134" s="150">
        <v>0.99257314316123502</v>
      </c>
      <c r="K134" s="150">
        <v>0.99374940724291949</v>
      </c>
      <c r="L134" s="150">
        <v>0.9194390242014453</v>
      </c>
      <c r="M134" s="150">
        <v>0.97388569193264873</v>
      </c>
      <c r="N134" s="150">
        <v>0.98931967534633414</v>
      </c>
      <c r="O134" s="150">
        <v>0.98919614481061202</v>
      </c>
      <c r="P134" s="151">
        <v>0.99273729921725684</v>
      </c>
      <c r="Q134" s="129"/>
    </row>
    <row r="135" spans="1:17" ht="23" x14ac:dyDescent="0.35">
      <c r="A135" s="148" t="s">
        <v>103</v>
      </c>
      <c r="B135" s="149">
        <v>0.49477295606012245</v>
      </c>
      <c r="C135" s="150">
        <v>0.50582422829011708</v>
      </c>
      <c r="D135" s="150">
        <v>0.49883378542198514</v>
      </c>
      <c r="E135" s="150">
        <v>0.52923196927320948</v>
      </c>
      <c r="F135" s="150">
        <v>0.56134057835648754</v>
      </c>
      <c r="G135" s="150">
        <v>0.47566258110719656</v>
      </c>
      <c r="H135" s="150">
        <v>0.46122173942174771</v>
      </c>
      <c r="I135" s="150">
        <v>0.47365271863380448</v>
      </c>
      <c r="J135" s="150">
        <v>0.59792596723026747</v>
      </c>
      <c r="K135" s="150">
        <v>0.55417657492862871</v>
      </c>
      <c r="L135" s="150">
        <v>0.411434565917976</v>
      </c>
      <c r="M135" s="150">
        <v>0.49248810528219644</v>
      </c>
      <c r="N135" s="150">
        <v>0.58894366274084953</v>
      </c>
      <c r="O135" s="150">
        <v>0.60534847529255587</v>
      </c>
      <c r="P135" s="151">
        <v>0.76934576982004754</v>
      </c>
      <c r="Q135" s="129"/>
    </row>
    <row r="136" spans="1:17" ht="34.5" x14ac:dyDescent="0.35">
      <c r="A136" s="148" t="s">
        <v>104</v>
      </c>
      <c r="B136" s="149">
        <v>0.13245196429435194</v>
      </c>
      <c r="C136" s="150">
        <v>0.15961417798602043</v>
      </c>
      <c r="D136" s="150">
        <v>0.18387776729168021</v>
      </c>
      <c r="E136" s="150">
        <v>0.15419838255754398</v>
      </c>
      <c r="F136" s="150">
        <v>0.11454116960576315</v>
      </c>
      <c r="G136" s="150">
        <v>6.3999790089098216E-2</v>
      </c>
      <c r="H136" s="150">
        <v>0.15949975388643328</v>
      </c>
      <c r="I136" s="150">
        <v>0.14153722768685811</v>
      </c>
      <c r="J136" s="150">
        <v>0.14202892901539921</v>
      </c>
      <c r="K136" s="150">
        <v>0.10949752466219817</v>
      </c>
      <c r="L136" s="150">
        <v>9.6506815413033853E-2</v>
      </c>
      <c r="M136" s="150">
        <v>0.13199370862102727</v>
      </c>
      <c r="N136" s="150">
        <v>0.28674498839532553</v>
      </c>
      <c r="O136" s="150">
        <v>0.37642843429390721</v>
      </c>
      <c r="P136" s="151">
        <v>0.42880708795280476</v>
      </c>
      <c r="Q136" s="129"/>
    </row>
    <row r="137" spans="1:17" ht="34.5" x14ac:dyDescent="0.35">
      <c r="A137" s="148" t="s">
        <v>105</v>
      </c>
      <c r="B137" s="149">
        <v>0.39845154383968956</v>
      </c>
      <c r="C137" s="150">
        <v>0.19931797807714091</v>
      </c>
      <c r="D137" s="150">
        <v>0.10376748535144924</v>
      </c>
      <c r="E137" s="150">
        <v>5.0850202635244042E-2</v>
      </c>
      <c r="F137" s="150">
        <v>1.339556488920482E-2</v>
      </c>
      <c r="G137" s="150">
        <v>7.0244020290854886E-2</v>
      </c>
      <c r="H137" s="150">
        <v>5.313644058854658E-2</v>
      </c>
      <c r="I137" s="150">
        <v>4.8385017200893804E-2</v>
      </c>
      <c r="J137" s="150">
        <v>2.1951291842205047E-2</v>
      </c>
      <c r="K137" s="150">
        <v>1.4747836670956419E-2</v>
      </c>
      <c r="L137" s="150">
        <v>0.43193993617042609</v>
      </c>
      <c r="M137" s="150">
        <v>0.48210836452865358</v>
      </c>
      <c r="N137" s="150">
        <v>0.52414552377496759</v>
      </c>
      <c r="O137" s="150">
        <v>0.51706200060516228</v>
      </c>
      <c r="P137" s="151">
        <v>0.55403673534739839</v>
      </c>
      <c r="Q137" s="129"/>
    </row>
    <row r="138" spans="1:17" ht="34.5" x14ac:dyDescent="0.35">
      <c r="A138" s="148" t="s">
        <v>106</v>
      </c>
      <c r="B138" s="149">
        <v>1.3758608298880272E-2</v>
      </c>
      <c r="C138" s="150">
        <v>4.7706459903503043E-2</v>
      </c>
      <c r="D138" s="150">
        <v>0.10278179348196635</v>
      </c>
      <c r="E138" s="150">
        <v>0.18780636218167837</v>
      </c>
      <c r="F138" s="150">
        <v>0.59583634401184282</v>
      </c>
      <c r="G138" s="150">
        <v>3.6552750201519393E-2</v>
      </c>
      <c r="H138" s="150">
        <v>8.0024271056937338E-2</v>
      </c>
      <c r="I138" s="150">
        <v>0.15596251901837643</v>
      </c>
      <c r="J138" s="150">
        <v>0.2940810457488221</v>
      </c>
      <c r="K138" s="150">
        <v>0.67328245646977691</v>
      </c>
      <c r="L138" s="150">
        <v>4.9684637166577819E-3</v>
      </c>
      <c r="M138" s="150">
        <v>1.3673411036532E-2</v>
      </c>
      <c r="N138" s="150">
        <v>2.2213158898445662E-2</v>
      </c>
      <c r="O138" s="150">
        <v>6.7313635755795728E-2</v>
      </c>
      <c r="P138" s="151">
        <v>0.20943319091828055</v>
      </c>
      <c r="Q138" s="129"/>
    </row>
    <row r="139" spans="1:17" ht="34.5" x14ac:dyDescent="0.35">
      <c r="A139" s="148" t="s">
        <v>107</v>
      </c>
      <c r="B139" s="149">
        <v>4.6709287134300065E-3</v>
      </c>
      <c r="C139" s="150">
        <v>1.0310188854122533E-2</v>
      </c>
      <c r="D139" s="150">
        <v>9.9722354148322721E-3</v>
      </c>
      <c r="E139" s="150">
        <v>1.2236082207746012E-2</v>
      </c>
      <c r="F139" s="150">
        <v>4.9391543412342477E-3</v>
      </c>
      <c r="G139" s="150">
        <v>1.002617834710642E-2</v>
      </c>
      <c r="H139" s="150">
        <v>6.6405064115360084E-3</v>
      </c>
      <c r="I139" s="150">
        <v>1.5268037506188173E-2</v>
      </c>
      <c r="J139" s="150">
        <v>9.0594764624768002E-3</v>
      </c>
      <c r="K139" s="150">
        <v>3.7429314101359418E-3</v>
      </c>
      <c r="L139" s="150">
        <v>1.1273845954846682E-3</v>
      </c>
      <c r="M139" s="150">
        <v>5.9904496975344166E-3</v>
      </c>
      <c r="N139" s="150">
        <v>8.0996355052456535E-3</v>
      </c>
      <c r="O139" s="150">
        <v>9.1991989305764982E-3</v>
      </c>
      <c r="P139" s="151">
        <v>1.4661170116679053E-2</v>
      </c>
      <c r="Q139" s="129"/>
    </row>
    <row r="140" spans="1:17" ht="46" x14ac:dyDescent="0.35">
      <c r="A140" s="148" t="s">
        <v>108</v>
      </c>
      <c r="B140" s="149">
        <v>2.7109058246396274E-3</v>
      </c>
      <c r="C140" s="150">
        <v>1.3880683521541386E-2</v>
      </c>
      <c r="D140" s="150">
        <v>5.4177220815362142E-3</v>
      </c>
      <c r="E140" s="150">
        <v>3.7915984359635007E-3</v>
      </c>
      <c r="F140" s="150">
        <v>6.1161768005781785E-3</v>
      </c>
      <c r="G140" s="150">
        <v>1.2542554964649786E-2</v>
      </c>
      <c r="H140" s="150">
        <v>5.2816626176478716E-3</v>
      </c>
      <c r="I140" s="150">
        <v>4.0387791026002081E-4</v>
      </c>
      <c r="J140" s="150">
        <v>9.1543331990939867E-3</v>
      </c>
      <c r="K140" s="150">
        <v>5.3465933201711918E-3</v>
      </c>
      <c r="L140" s="150">
        <v>1.1273845954846682E-3</v>
      </c>
      <c r="M140" s="150">
        <v>5.4468109765954658E-3</v>
      </c>
      <c r="N140" s="150">
        <v>2.9399418899316203E-3</v>
      </c>
      <c r="O140" s="150">
        <v>1.3632129301847647E-2</v>
      </c>
      <c r="P140" s="151">
        <v>7.8693555474610485E-3</v>
      </c>
      <c r="Q140" s="129"/>
    </row>
    <row r="141" spans="1:17" ht="34.5" x14ac:dyDescent="0.35">
      <c r="A141" s="148" t="s">
        <v>109</v>
      </c>
      <c r="B141" s="149">
        <v>9.9009638254657806E-2</v>
      </c>
      <c r="C141" s="150">
        <v>0.26090804866127715</v>
      </c>
      <c r="D141" s="150">
        <v>0.43503053395117791</v>
      </c>
      <c r="E141" s="150">
        <v>0.69214436459488182</v>
      </c>
      <c r="F141" s="150">
        <v>0.91578897819528227</v>
      </c>
      <c r="G141" s="150">
        <v>0.19257507867271612</v>
      </c>
      <c r="H141" s="150">
        <v>0.38607486204149444</v>
      </c>
      <c r="I141" s="150">
        <v>0.61754393420631704</v>
      </c>
      <c r="J141" s="150">
        <v>0.81538697608393573</v>
      </c>
      <c r="K141" s="150">
        <v>0.9409826755783699</v>
      </c>
      <c r="L141" s="150">
        <v>3.3800972208029335E-2</v>
      </c>
      <c r="M141" s="150">
        <v>8.2521076631977386E-2</v>
      </c>
      <c r="N141" s="150">
        <v>0.24330984514330681</v>
      </c>
      <c r="O141" s="150">
        <v>0.35319973820783224</v>
      </c>
      <c r="P141" s="151">
        <v>0.62005377051054666</v>
      </c>
      <c r="Q141" s="129"/>
    </row>
    <row r="142" spans="1:17" ht="46" x14ac:dyDescent="0.35">
      <c r="A142" s="148" t="s">
        <v>110</v>
      </c>
      <c r="B142" s="149">
        <v>0.29277660819103957</v>
      </c>
      <c r="C142" s="150">
        <v>1.9146386665031403E-2</v>
      </c>
      <c r="D142" s="150">
        <v>4.7148880957210244E-3</v>
      </c>
      <c r="E142" s="150">
        <v>5.687679227718157E-3</v>
      </c>
      <c r="F142" s="150">
        <v>6.0580673440185666E-3</v>
      </c>
      <c r="G142" s="150">
        <v>4.2106228682541012E-2</v>
      </c>
      <c r="H142" s="150">
        <v>4.0705990810280127E-3</v>
      </c>
      <c r="I142" s="150">
        <v>5.5570684767066265E-3</v>
      </c>
      <c r="J142" s="150">
        <v>7.8386570210080293E-3</v>
      </c>
      <c r="K142" s="150">
        <v>6.0783472280673172E-3</v>
      </c>
      <c r="L142" s="150">
        <v>0.6722994431771675</v>
      </c>
      <c r="M142" s="150">
        <v>0.1861506596265394</v>
      </c>
      <c r="N142" s="150">
        <v>6.6454014677277962E-2</v>
      </c>
      <c r="O142" s="150">
        <v>1.8603070328853531E-2</v>
      </c>
      <c r="P142" s="151">
        <v>2.1684587650458594E-3</v>
      </c>
      <c r="Q142" s="129"/>
    </row>
    <row r="143" spans="1:17" ht="46" x14ac:dyDescent="0.35">
      <c r="A143" s="148" t="s">
        <v>111</v>
      </c>
      <c r="B143" s="149">
        <v>1.2448855675307359E-2</v>
      </c>
      <c r="C143" s="150">
        <v>2.4892850631791125E-4</v>
      </c>
      <c r="D143" s="152">
        <v>0</v>
      </c>
      <c r="E143" s="152">
        <v>0</v>
      </c>
      <c r="F143" s="152">
        <v>0</v>
      </c>
      <c r="G143" s="150">
        <v>2.8125088371622545E-4</v>
      </c>
      <c r="H143" s="152">
        <v>0</v>
      </c>
      <c r="I143" s="152">
        <v>0</v>
      </c>
      <c r="J143" s="152">
        <v>0</v>
      </c>
      <c r="K143" s="152">
        <v>0</v>
      </c>
      <c r="L143" s="150">
        <v>3.0734826131634994E-2</v>
      </c>
      <c r="M143" s="150">
        <v>1.0161413694676285E-2</v>
      </c>
      <c r="N143" s="150">
        <v>1.8475873544774027E-3</v>
      </c>
      <c r="O143" s="152">
        <v>0</v>
      </c>
      <c r="P143" s="153">
        <v>0</v>
      </c>
      <c r="Q143" s="129"/>
    </row>
    <row r="144" spans="1:17" ht="69" x14ac:dyDescent="0.35">
      <c r="A144" s="148" t="s">
        <v>112</v>
      </c>
      <c r="B144" s="149">
        <v>1.6593830330739075E-3</v>
      </c>
      <c r="C144" s="150">
        <v>2.5018365106613655E-3</v>
      </c>
      <c r="D144" s="150">
        <v>3.5746617986792567E-3</v>
      </c>
      <c r="E144" s="150">
        <v>1.848884916847112E-3</v>
      </c>
      <c r="F144" s="152">
        <v>0</v>
      </c>
      <c r="G144" s="150">
        <v>4.0862620826137676E-3</v>
      </c>
      <c r="H144" s="150">
        <v>4.3943888694370978E-3</v>
      </c>
      <c r="I144" s="150">
        <v>2.5949390870070336E-3</v>
      </c>
      <c r="J144" s="152">
        <v>0</v>
      </c>
      <c r="K144" s="152">
        <v>0</v>
      </c>
      <c r="L144" s="152">
        <v>0</v>
      </c>
      <c r="M144" s="152">
        <v>0</v>
      </c>
      <c r="N144" s="152">
        <v>0</v>
      </c>
      <c r="O144" s="150">
        <v>1.8721779068403437E-3</v>
      </c>
      <c r="P144" s="153">
        <v>0</v>
      </c>
      <c r="Q144" s="129"/>
    </row>
    <row r="145" spans="1:17" ht="69" x14ac:dyDescent="0.35">
      <c r="A145" s="148" t="s">
        <v>113</v>
      </c>
      <c r="B145" s="149">
        <v>0.11684646598209408</v>
      </c>
      <c r="C145" s="150">
        <v>0.33748568738273232</v>
      </c>
      <c r="D145" s="150">
        <v>0.44402463150682936</v>
      </c>
      <c r="E145" s="150">
        <v>0.30349194812008928</v>
      </c>
      <c r="F145" s="150">
        <v>5.0051468611144831E-2</v>
      </c>
      <c r="G145" s="150">
        <v>0.32111976227595374</v>
      </c>
      <c r="H145" s="150">
        <v>0.45409693184743866</v>
      </c>
      <c r="I145" s="150">
        <v>0.38111105979449017</v>
      </c>
      <c r="J145" s="150">
        <v>0.18025323005110483</v>
      </c>
      <c r="K145" s="150">
        <v>2.9587430254804876E-2</v>
      </c>
      <c r="L145" s="150">
        <v>2.3553294408521722E-2</v>
      </c>
      <c r="M145" s="150">
        <v>8.3632207582035697E-2</v>
      </c>
      <c r="N145" s="150">
        <v>0.24409117933742394</v>
      </c>
      <c r="O145" s="150">
        <v>0.29275439191568364</v>
      </c>
      <c r="P145" s="151">
        <v>0.24989436163468162</v>
      </c>
      <c r="Q145" s="129"/>
    </row>
    <row r="146" spans="1:17" ht="46" x14ac:dyDescent="0.35">
      <c r="A146" s="148" t="s">
        <v>114</v>
      </c>
      <c r="B146" s="149">
        <v>8.3892307869862758E-3</v>
      </c>
      <c r="C146" s="150">
        <v>7.334301013646502E-2</v>
      </c>
      <c r="D146" s="150">
        <v>0.24752690082993789</v>
      </c>
      <c r="E146" s="150">
        <v>0.55202251592466756</v>
      </c>
      <c r="F146" s="150">
        <v>0.92152332637362111</v>
      </c>
      <c r="G146" s="150">
        <v>4.9381263554632723E-2</v>
      </c>
      <c r="H146" s="150">
        <v>0.24706965840546508</v>
      </c>
      <c r="I146" s="150">
        <v>0.43257811178128969</v>
      </c>
      <c r="J146" s="150">
        <v>0.74027235645334155</v>
      </c>
      <c r="K146" s="150">
        <v>0.95289554366847384</v>
      </c>
      <c r="L146" s="152">
        <v>0</v>
      </c>
      <c r="M146" s="150">
        <v>1.0505549120669961E-2</v>
      </c>
      <c r="N146" s="150">
        <v>1.8118609175009622E-2</v>
      </c>
      <c r="O146" s="150">
        <v>0.1244534545970879</v>
      </c>
      <c r="P146" s="151">
        <v>0.27623217007776396</v>
      </c>
      <c r="Q146" s="129"/>
    </row>
    <row r="147" spans="1:17" ht="69" x14ac:dyDescent="0.35">
      <c r="A147" s="148" t="s">
        <v>115</v>
      </c>
      <c r="B147" s="149">
        <v>0.56614181268963837</v>
      </c>
      <c r="C147" s="150">
        <v>0.53984347445113212</v>
      </c>
      <c r="D147" s="150">
        <v>0.25904194124433311</v>
      </c>
      <c r="E147" s="150">
        <v>9.4571138205037389E-2</v>
      </c>
      <c r="F147" s="150">
        <v>1.2665284441129082E-2</v>
      </c>
      <c r="G147" s="150">
        <v>0.55152421601486668</v>
      </c>
      <c r="H147" s="150">
        <v>0.24266217694339587</v>
      </c>
      <c r="I147" s="150">
        <v>0.13568251888960756</v>
      </c>
      <c r="J147" s="150">
        <v>4.4108479830783122E-2</v>
      </c>
      <c r="K147" s="150">
        <v>4.0917887689319648E-3</v>
      </c>
      <c r="L147" s="150">
        <v>0.27341243628267514</v>
      </c>
      <c r="M147" s="150">
        <v>0.70955016997607812</v>
      </c>
      <c r="N147" s="150">
        <v>0.66603922562600215</v>
      </c>
      <c r="O147" s="150">
        <v>0.56071033653479163</v>
      </c>
      <c r="P147" s="151">
        <v>0.46496062561667284</v>
      </c>
      <c r="Q147" s="129"/>
    </row>
    <row r="148" spans="1:17" ht="46" x14ac:dyDescent="0.35">
      <c r="A148" s="148" t="s">
        <v>116</v>
      </c>
      <c r="B148" s="149">
        <v>1.7376436418600084E-3</v>
      </c>
      <c r="C148" s="150">
        <v>2.7430676347660457E-2</v>
      </c>
      <c r="D148" s="150">
        <v>4.1116976524499894E-2</v>
      </c>
      <c r="E148" s="150">
        <v>4.2377833605640361E-2</v>
      </c>
      <c r="F148" s="150">
        <v>9.7018532300865035E-3</v>
      </c>
      <c r="G148" s="150">
        <v>3.1501016505676264E-2</v>
      </c>
      <c r="H148" s="150">
        <v>4.7706244853235678E-2</v>
      </c>
      <c r="I148" s="150">
        <v>4.2476301970899036E-2</v>
      </c>
      <c r="J148" s="150">
        <v>2.7527276643762467E-2</v>
      </c>
      <c r="K148" s="150">
        <v>7.3468900797226087E-3</v>
      </c>
      <c r="L148" s="152">
        <v>0</v>
      </c>
      <c r="M148" s="152">
        <v>0</v>
      </c>
      <c r="N148" s="150">
        <v>3.4493838298090833E-3</v>
      </c>
      <c r="O148" s="150">
        <v>1.606568716742989E-3</v>
      </c>
      <c r="P148" s="151">
        <v>6.7443839058358122E-3</v>
      </c>
      <c r="Q148" s="129"/>
    </row>
    <row r="149" spans="1:17" ht="46" x14ac:dyDescent="0.35">
      <c r="A149" s="148" t="s">
        <v>117</v>
      </c>
      <c r="B149" s="154">
        <v>0</v>
      </c>
      <c r="C149" s="152">
        <v>0</v>
      </c>
      <c r="D149" s="152">
        <v>0</v>
      </c>
      <c r="E149" s="150">
        <v>1.4688260924604251E-3</v>
      </c>
      <c r="F149" s="152">
        <v>0</v>
      </c>
      <c r="G149" s="152">
        <v>0</v>
      </c>
      <c r="H149" s="152">
        <v>0</v>
      </c>
      <c r="I149" s="150">
        <v>1.9095672084586005E-3</v>
      </c>
      <c r="J149" s="152">
        <v>0</v>
      </c>
      <c r="K149" s="152">
        <v>0</v>
      </c>
      <c r="L149" s="152">
        <v>0</v>
      </c>
      <c r="M149" s="152">
        <v>0</v>
      </c>
      <c r="N149" s="152">
        <v>0</v>
      </c>
      <c r="O149" s="152">
        <v>0</v>
      </c>
      <c r="P149" s="153">
        <v>0</v>
      </c>
      <c r="Q149" s="129"/>
    </row>
    <row r="150" spans="1:17" ht="57.5" x14ac:dyDescent="0.35">
      <c r="A150" s="148" t="s">
        <v>118</v>
      </c>
      <c r="B150" s="149">
        <v>0.16763982379783784</v>
      </c>
      <c r="C150" s="150">
        <v>2.3683263043435009E-3</v>
      </c>
      <c r="D150" s="152">
        <v>0</v>
      </c>
      <c r="E150" s="152">
        <v>0</v>
      </c>
      <c r="F150" s="152">
        <v>0</v>
      </c>
      <c r="G150" s="150">
        <v>5.2282200739970017E-3</v>
      </c>
      <c r="H150" s="152">
        <v>0</v>
      </c>
      <c r="I150" s="152">
        <v>0</v>
      </c>
      <c r="J150" s="152">
        <v>0</v>
      </c>
      <c r="K150" s="152">
        <v>0</v>
      </c>
      <c r="L150" s="150">
        <v>0.50061778958396308</v>
      </c>
      <c r="M150" s="150">
        <v>5.2840849881823783E-2</v>
      </c>
      <c r="N150" s="150">
        <v>1.327912652606574E-2</v>
      </c>
      <c r="O150" s="150">
        <v>2.2282538920734567E-3</v>
      </c>
      <c r="P150" s="153">
        <v>0</v>
      </c>
      <c r="Q150" s="129"/>
    </row>
    <row r="151" spans="1:17" ht="57.5" x14ac:dyDescent="0.35">
      <c r="A151" s="148" t="s">
        <v>119</v>
      </c>
      <c r="B151" s="149">
        <v>2.8185435680586862E-3</v>
      </c>
      <c r="C151" s="152">
        <v>0</v>
      </c>
      <c r="D151" s="152">
        <v>0</v>
      </c>
      <c r="E151" s="152">
        <v>0</v>
      </c>
      <c r="F151" s="152">
        <v>0</v>
      </c>
      <c r="G151" s="152">
        <v>0</v>
      </c>
      <c r="H151" s="152">
        <v>0</v>
      </c>
      <c r="I151" s="152">
        <v>0</v>
      </c>
      <c r="J151" s="152">
        <v>0</v>
      </c>
      <c r="K151" s="152">
        <v>0</v>
      </c>
      <c r="L151" s="150">
        <v>7.0384660436051171E-3</v>
      </c>
      <c r="M151" s="150">
        <v>2.5766591916769757E-3</v>
      </c>
      <c r="N151" s="152">
        <v>0</v>
      </c>
      <c r="O151" s="152">
        <v>0</v>
      </c>
      <c r="P151" s="153">
        <v>0</v>
      </c>
      <c r="Q151" s="129"/>
    </row>
    <row r="152" spans="1:17" ht="57.5" x14ac:dyDescent="0.35">
      <c r="A152" s="148" t="s">
        <v>120</v>
      </c>
      <c r="B152" s="149">
        <v>9.1023202914163222E-4</v>
      </c>
      <c r="C152" s="150">
        <v>4.5242568914823105E-4</v>
      </c>
      <c r="D152" s="152">
        <v>0</v>
      </c>
      <c r="E152" s="150">
        <v>1.4842514025372551E-4</v>
      </c>
      <c r="F152" s="152">
        <v>0</v>
      </c>
      <c r="G152" s="152">
        <v>0</v>
      </c>
      <c r="H152" s="150">
        <v>1.4707952455121067E-4</v>
      </c>
      <c r="I152" s="150">
        <v>1.9296210912526324E-4</v>
      </c>
      <c r="J152" s="152">
        <v>0</v>
      </c>
      <c r="K152" s="152">
        <v>0</v>
      </c>
      <c r="L152" s="150">
        <v>3.1344831662098024E-3</v>
      </c>
      <c r="M152" s="152">
        <v>0</v>
      </c>
      <c r="N152" s="152">
        <v>0</v>
      </c>
      <c r="O152" s="150">
        <v>1.601322912812931E-3</v>
      </c>
      <c r="P152" s="153">
        <v>0</v>
      </c>
      <c r="Q152" s="129"/>
    </row>
    <row r="153" spans="1:17" ht="57.5" x14ac:dyDescent="0.35">
      <c r="A153" s="148" t="s">
        <v>121</v>
      </c>
      <c r="B153" s="149">
        <v>0.80475319523612421</v>
      </c>
      <c r="C153" s="150">
        <v>0.9378455590961402</v>
      </c>
      <c r="D153" s="150">
        <v>0.94514506051969183</v>
      </c>
      <c r="E153" s="150">
        <v>0.92155136086524092</v>
      </c>
      <c r="F153" s="150">
        <v>0.77881695567068265</v>
      </c>
      <c r="G153" s="150">
        <v>0.93593162417053266</v>
      </c>
      <c r="H153" s="150">
        <v>0.94266263942698991</v>
      </c>
      <c r="I153" s="150">
        <v>0.93024555225443262</v>
      </c>
      <c r="J153" s="150">
        <v>0.90061718259087398</v>
      </c>
      <c r="K153" s="150">
        <v>0.74249171226188349</v>
      </c>
      <c r="L153" s="150">
        <v>0.46353341896695377</v>
      </c>
      <c r="M153" s="150">
        <v>0.91255292837795576</v>
      </c>
      <c r="N153" s="150">
        <v>0.96523890471942519</v>
      </c>
      <c r="O153" s="150">
        <v>0.97110278578345866</v>
      </c>
      <c r="P153" s="151">
        <v>0.94176043678608545</v>
      </c>
      <c r="Q153" s="129"/>
    </row>
    <row r="154" spans="1:17" ht="46" x14ac:dyDescent="0.35">
      <c r="A154" s="148" t="s">
        <v>122</v>
      </c>
      <c r="B154" s="149">
        <v>5.1562087356827224E-4</v>
      </c>
      <c r="C154" s="150">
        <v>2.0396680128094073E-3</v>
      </c>
      <c r="D154" s="152">
        <v>0</v>
      </c>
      <c r="E154" s="150">
        <v>5.1644378789899338E-3</v>
      </c>
      <c r="F154" s="150">
        <v>2.0146004483551244E-3</v>
      </c>
      <c r="G154" s="150">
        <v>2.3045107994089367E-3</v>
      </c>
      <c r="H154" s="152">
        <v>0</v>
      </c>
      <c r="I154" s="150">
        <v>6.0721175546275619E-3</v>
      </c>
      <c r="J154" s="150">
        <v>7.8981096401101549E-4</v>
      </c>
      <c r="K154" s="150">
        <v>2.7448397244414853E-3</v>
      </c>
      <c r="L154" s="150">
        <v>1.7755966573383035E-3</v>
      </c>
      <c r="M154" s="152">
        <v>0</v>
      </c>
      <c r="N154" s="152">
        <v>0</v>
      </c>
      <c r="O154" s="152">
        <v>0</v>
      </c>
      <c r="P154" s="153">
        <v>0</v>
      </c>
      <c r="Q154" s="129"/>
    </row>
    <row r="155" spans="1:17" ht="57.5" x14ac:dyDescent="0.35">
      <c r="A155" s="148" t="s">
        <v>123</v>
      </c>
      <c r="B155" s="149">
        <v>9.6069573906726856E-4</v>
      </c>
      <c r="C155" s="152">
        <v>0</v>
      </c>
      <c r="D155" s="150">
        <v>2.6227328956511366E-3</v>
      </c>
      <c r="E155" s="150">
        <v>2.2940279773821844E-3</v>
      </c>
      <c r="F155" s="150">
        <v>1.7737903378101525E-2</v>
      </c>
      <c r="G155" s="152">
        <v>0</v>
      </c>
      <c r="H155" s="150">
        <v>3.3363721946407117E-3</v>
      </c>
      <c r="I155" s="150">
        <v>2.333661459018632E-3</v>
      </c>
      <c r="J155" s="150">
        <v>7.9810414021036166E-4</v>
      </c>
      <c r="K155" s="150">
        <v>2.4167423302357754E-2</v>
      </c>
      <c r="L155" s="152">
        <v>0</v>
      </c>
      <c r="M155" s="150">
        <v>1.6736231168859421E-3</v>
      </c>
      <c r="N155" s="150">
        <v>1.8030855488824129E-3</v>
      </c>
      <c r="O155" s="152">
        <v>0</v>
      </c>
      <c r="P155" s="153">
        <v>0</v>
      </c>
      <c r="Q155" s="129"/>
    </row>
    <row r="156" spans="1:17" ht="57.5" x14ac:dyDescent="0.35">
      <c r="A156" s="148" t="s">
        <v>124</v>
      </c>
      <c r="B156" s="149">
        <v>2.2401888756202418E-2</v>
      </c>
      <c r="C156" s="150">
        <v>5.7294020897558764E-2</v>
      </c>
      <c r="D156" s="150">
        <v>5.1005638184982147E-2</v>
      </c>
      <c r="E156" s="150">
        <v>6.8433970111283535E-2</v>
      </c>
      <c r="F156" s="150">
        <v>0.18894788624153736</v>
      </c>
      <c r="G156" s="150">
        <v>5.653564495606065E-2</v>
      </c>
      <c r="H156" s="150">
        <v>5.2427553735402199E-2</v>
      </c>
      <c r="I156" s="150">
        <v>5.9078594423301586E-2</v>
      </c>
      <c r="J156" s="150">
        <v>9.3462483679408598E-2</v>
      </c>
      <c r="K156" s="150">
        <v>0.21594564917266451</v>
      </c>
      <c r="L156" s="150">
        <v>2.3900245581929457E-2</v>
      </c>
      <c r="M156" s="150">
        <v>3.0355939431657708E-2</v>
      </c>
      <c r="N156" s="150">
        <v>1.9678883205626579E-2</v>
      </c>
      <c r="O156" s="150">
        <v>2.5067637411654183E-2</v>
      </c>
      <c r="P156" s="151">
        <v>5.8239563213915158E-2</v>
      </c>
      <c r="Q156" s="129"/>
    </row>
    <row r="157" spans="1:17" ht="46" x14ac:dyDescent="0.35">
      <c r="A157" s="148" t="s">
        <v>125</v>
      </c>
      <c r="B157" s="154">
        <v>0</v>
      </c>
      <c r="C157" s="152">
        <v>0</v>
      </c>
      <c r="D157" s="150">
        <v>1.2265683996759559E-3</v>
      </c>
      <c r="E157" s="150">
        <v>9.3895193438933656E-4</v>
      </c>
      <c r="F157" s="150">
        <v>1.24826542613232E-2</v>
      </c>
      <c r="G157" s="152">
        <v>0</v>
      </c>
      <c r="H157" s="150">
        <v>1.4263551184167621E-3</v>
      </c>
      <c r="I157" s="150">
        <v>1.6754499103514625E-4</v>
      </c>
      <c r="J157" s="150">
        <v>4.3324186254965029E-3</v>
      </c>
      <c r="K157" s="150">
        <v>1.4650375538653499E-2</v>
      </c>
      <c r="L157" s="152">
        <v>0</v>
      </c>
      <c r="M157" s="152">
        <v>0</v>
      </c>
      <c r="N157" s="152">
        <v>0</v>
      </c>
      <c r="O157" s="152">
        <v>0</v>
      </c>
      <c r="P157" s="153">
        <v>0</v>
      </c>
      <c r="Q157" s="129"/>
    </row>
    <row r="158" spans="1:17" ht="46" x14ac:dyDescent="0.35">
      <c r="A158" s="148" t="s">
        <v>126</v>
      </c>
      <c r="B158" s="149">
        <v>6.751159845398444E-4</v>
      </c>
      <c r="C158" s="150">
        <v>2.2589079122941492E-3</v>
      </c>
      <c r="D158" s="150">
        <v>3.0679808401788923E-3</v>
      </c>
      <c r="E158" s="152">
        <v>0</v>
      </c>
      <c r="F158" s="150">
        <v>1.7610444757476034E-3</v>
      </c>
      <c r="G158" s="150">
        <v>2.5522181286659214E-3</v>
      </c>
      <c r="H158" s="150">
        <v>3.9027710316349587E-3</v>
      </c>
      <c r="I158" s="152">
        <v>0</v>
      </c>
      <c r="J158" s="152">
        <v>0</v>
      </c>
      <c r="K158" s="150">
        <v>2.3993764309379294E-3</v>
      </c>
      <c r="L158" s="150">
        <v>9.7887720192024676E-4</v>
      </c>
      <c r="M158" s="150">
        <v>1.3001241302566374E-3</v>
      </c>
      <c r="N158" s="152">
        <v>0</v>
      </c>
      <c r="O158" s="152">
        <v>0</v>
      </c>
      <c r="P158" s="153">
        <v>0</v>
      </c>
      <c r="Q158" s="129"/>
    </row>
    <row r="159" spans="1:17" ht="57.5" x14ac:dyDescent="0.35">
      <c r="A159" s="148" t="s">
        <v>127</v>
      </c>
      <c r="B159" s="149">
        <v>5.7489520913487817E-3</v>
      </c>
      <c r="C159" s="150">
        <v>9.862353266484151E-5</v>
      </c>
      <c r="D159" s="150">
        <v>1.3539648185039344E-4</v>
      </c>
      <c r="E159" s="152">
        <v>0</v>
      </c>
      <c r="F159" s="150">
        <v>1.0832612645114825E-4</v>
      </c>
      <c r="G159" s="150">
        <v>1.1142940648901887E-4</v>
      </c>
      <c r="H159" s="150">
        <v>1.7223753819798761E-4</v>
      </c>
      <c r="I159" s="152">
        <v>0</v>
      </c>
      <c r="J159" s="152">
        <v>0</v>
      </c>
      <c r="K159" s="150">
        <v>1.4759147667258493E-4</v>
      </c>
      <c r="L159" s="150">
        <v>1.4695703582103026E-2</v>
      </c>
      <c r="M159" s="150">
        <v>1.8382312118551162E-3</v>
      </c>
      <c r="N159" s="150">
        <v>3.6601064805676874E-3</v>
      </c>
      <c r="O159" s="152">
        <v>0</v>
      </c>
      <c r="P159" s="153">
        <v>0</v>
      </c>
      <c r="Q159" s="129"/>
    </row>
    <row r="160" spans="1:17" ht="46" x14ac:dyDescent="0.35">
      <c r="A160" s="148" t="s">
        <v>128</v>
      </c>
      <c r="B160" s="149">
        <v>3.6333463108168144E-2</v>
      </c>
      <c r="C160" s="150">
        <v>1.5538793676387934E-2</v>
      </c>
      <c r="D160" s="150">
        <v>7.9268821620939577E-3</v>
      </c>
      <c r="E160" s="150">
        <v>2.7579538583257907E-3</v>
      </c>
      <c r="F160" s="152">
        <v>0</v>
      </c>
      <c r="G160" s="150">
        <v>2.0674469771979981E-2</v>
      </c>
      <c r="H160" s="150">
        <v>8.9372288195362568E-3</v>
      </c>
      <c r="I160" s="150">
        <v>3.0553864109281108E-3</v>
      </c>
      <c r="J160" s="152">
        <v>0</v>
      </c>
      <c r="K160" s="152">
        <v>0</v>
      </c>
      <c r="L160" s="150">
        <v>5.2178146197587157E-2</v>
      </c>
      <c r="M160" s="150">
        <v>3.785116502652168E-2</v>
      </c>
      <c r="N160" s="150">
        <v>1.653086236820675E-2</v>
      </c>
      <c r="O160" s="150">
        <v>1.1266766887356065E-2</v>
      </c>
      <c r="P160" s="151">
        <v>7.6748050479456629E-3</v>
      </c>
      <c r="Q160" s="129"/>
    </row>
    <row r="161" spans="1:17" ht="57.5" x14ac:dyDescent="0.35">
      <c r="A161" s="148" t="s">
        <v>129</v>
      </c>
      <c r="B161" s="149">
        <v>2.9105458195117759E-2</v>
      </c>
      <c r="C161" s="150">
        <v>9.2622402930679949E-3</v>
      </c>
      <c r="D161" s="150">
        <v>4.5214980425611166E-3</v>
      </c>
      <c r="E161" s="150">
        <v>7.510628939267945E-4</v>
      </c>
      <c r="F161" s="150">
        <v>1.2525760833837505E-4</v>
      </c>
      <c r="G161" s="150">
        <v>7.5417772179106795E-3</v>
      </c>
      <c r="H161" s="150">
        <v>4.7711925061004372E-3</v>
      </c>
      <c r="I161" s="150">
        <v>8.5323323420048031E-4</v>
      </c>
      <c r="J161" s="150">
        <v>8.380341991362397E-4</v>
      </c>
      <c r="K161" s="150">
        <v>1.706601720636072E-4</v>
      </c>
      <c r="L161" s="150">
        <v>4.5719946214299333E-2</v>
      </c>
      <c r="M161" s="150">
        <v>2.6877525886500352E-2</v>
      </c>
      <c r="N161" s="150">
        <v>2.7029637812524019E-2</v>
      </c>
      <c r="O161" s="150">
        <v>1.6622696818930475E-2</v>
      </c>
      <c r="P161" s="151">
        <v>2.6120150268961599E-3</v>
      </c>
      <c r="Q161" s="129"/>
    </row>
    <row r="162" spans="1:17" ht="57.5" x14ac:dyDescent="0.35">
      <c r="A162" s="148" t="s">
        <v>130</v>
      </c>
      <c r="B162" s="149">
        <v>1.1698613594827899E-2</v>
      </c>
      <c r="C162" s="152">
        <v>0</v>
      </c>
      <c r="D162" s="150">
        <v>2.7917707542837399E-3</v>
      </c>
      <c r="E162" s="152">
        <v>0</v>
      </c>
      <c r="F162" s="152">
        <v>0</v>
      </c>
      <c r="G162" s="150">
        <v>4.9650329481811634E-4</v>
      </c>
      <c r="H162" s="150">
        <v>3.5514048471531278E-3</v>
      </c>
      <c r="I162" s="152">
        <v>0</v>
      </c>
      <c r="J162" s="152">
        <v>0</v>
      </c>
      <c r="K162" s="152">
        <v>0</v>
      </c>
      <c r="L162" s="150">
        <v>2.2428664191917774E-2</v>
      </c>
      <c r="M162" s="150">
        <v>1.2557514781558921E-2</v>
      </c>
      <c r="N162" s="150">
        <v>3.6375023380950098E-3</v>
      </c>
      <c r="O162" s="152">
        <v>0</v>
      </c>
      <c r="P162" s="153">
        <v>0</v>
      </c>
      <c r="Q162" s="129"/>
    </row>
    <row r="163" spans="1:17" ht="57.5" x14ac:dyDescent="0.35">
      <c r="A163" s="148" t="s">
        <v>131</v>
      </c>
      <c r="B163" s="149">
        <v>0.38134773378505449</v>
      </c>
      <c r="C163" s="150">
        <v>0.10663177756407882</v>
      </c>
      <c r="D163" s="150">
        <v>3.0010406201718704E-2</v>
      </c>
      <c r="E163" s="150">
        <v>6.1545902017113435E-3</v>
      </c>
      <c r="F163" s="150">
        <v>1.3704286795915698E-3</v>
      </c>
      <c r="G163" s="150">
        <v>0.14191512374561516</v>
      </c>
      <c r="H163" s="150">
        <v>2.9633937040604446E-2</v>
      </c>
      <c r="I163" s="150">
        <v>6.967834495441045E-3</v>
      </c>
      <c r="J163" s="150">
        <v>6.8852967854456434E-3</v>
      </c>
      <c r="K163" s="150">
        <v>1.4826700515176182E-4</v>
      </c>
      <c r="L163" s="150">
        <v>0.68333095966026958</v>
      </c>
      <c r="M163" s="150">
        <v>0.31520397543646678</v>
      </c>
      <c r="N163" s="150">
        <v>0.14859251667406365</v>
      </c>
      <c r="O163" s="150">
        <v>0.1144291359183886</v>
      </c>
      <c r="P163" s="151">
        <v>4.8685118187298454E-2</v>
      </c>
      <c r="Q163" s="129"/>
    </row>
    <row r="164" spans="1:17" ht="92" x14ac:dyDescent="0.35">
      <c r="A164" s="148" t="s">
        <v>132</v>
      </c>
      <c r="B164" s="154">
        <v>0</v>
      </c>
      <c r="C164" s="150">
        <v>3.5707975526635244E-4</v>
      </c>
      <c r="D164" s="150">
        <v>1.9466923025346387E-3</v>
      </c>
      <c r="E164" s="150">
        <v>2.4169651419224305E-3</v>
      </c>
      <c r="F164" s="150">
        <v>5.3900894456437639E-3</v>
      </c>
      <c r="G164" s="150">
        <v>4.0344514258875168E-4</v>
      </c>
      <c r="H164" s="150">
        <v>2.4763825856865349E-3</v>
      </c>
      <c r="I164" s="150">
        <v>3.5154842374514561E-4</v>
      </c>
      <c r="J164" s="150">
        <v>3.4332763278170295E-3</v>
      </c>
      <c r="K164" s="150">
        <v>7.3438540335755177E-3</v>
      </c>
      <c r="L164" s="152">
        <v>0</v>
      </c>
      <c r="M164" s="152">
        <v>0</v>
      </c>
      <c r="N164" s="152">
        <v>0</v>
      </c>
      <c r="O164" s="152">
        <v>0</v>
      </c>
      <c r="P164" s="153">
        <v>0</v>
      </c>
      <c r="Q164" s="129"/>
    </row>
    <row r="165" spans="1:17" ht="46" x14ac:dyDescent="0.35">
      <c r="A165" s="148" t="s">
        <v>133</v>
      </c>
      <c r="B165" s="149">
        <v>0.28928872688248974</v>
      </c>
      <c r="C165" s="150">
        <v>0.65243873179656742</v>
      </c>
      <c r="D165" s="150">
        <v>0.81369945839519631</v>
      </c>
      <c r="E165" s="150">
        <v>0.90837610146408776</v>
      </c>
      <c r="F165" s="150">
        <v>0.93471753279080994</v>
      </c>
      <c r="G165" s="150">
        <v>0.59103361645176078</v>
      </c>
      <c r="H165" s="150">
        <v>0.82046162076910512</v>
      </c>
      <c r="I165" s="150">
        <v>0.89826149562886071</v>
      </c>
      <c r="J165" s="150">
        <v>0.91577478654134348</v>
      </c>
      <c r="K165" s="150">
        <v>0.93951676235565829</v>
      </c>
      <c r="L165" s="150">
        <v>7.7737307248754453E-2</v>
      </c>
      <c r="M165" s="150">
        <v>0.29780702097953571</v>
      </c>
      <c r="N165" s="150">
        <v>0.55781191811355768</v>
      </c>
      <c r="O165" s="150">
        <v>0.60138769956790039</v>
      </c>
      <c r="P165" s="151">
        <v>0.74079787705746569</v>
      </c>
      <c r="Q165" s="129"/>
    </row>
    <row r="166" spans="1:17" ht="69" x14ac:dyDescent="0.35">
      <c r="A166" s="148" t="s">
        <v>134</v>
      </c>
      <c r="B166" s="149">
        <v>5.1116311606468094E-3</v>
      </c>
      <c r="C166" s="150">
        <v>5.0065028767005346E-3</v>
      </c>
      <c r="D166" s="150">
        <v>3.3999495314186934E-4</v>
      </c>
      <c r="E166" s="150">
        <v>2.5883173752541647E-3</v>
      </c>
      <c r="F166" s="150">
        <v>1.6437817090464415E-3</v>
      </c>
      <c r="G166" s="150">
        <v>2.7890630663716626E-3</v>
      </c>
      <c r="H166" s="150">
        <v>4.3250676035734239E-4</v>
      </c>
      <c r="I166" s="150">
        <v>3.2111062056069664E-3</v>
      </c>
      <c r="J166" s="150">
        <v>2.8790523169938366E-3</v>
      </c>
      <c r="K166" s="152">
        <v>0</v>
      </c>
      <c r="L166" s="150">
        <v>1.8967809476249443E-3</v>
      </c>
      <c r="M166" s="150">
        <v>9.9666972915310077E-3</v>
      </c>
      <c r="N166" s="150">
        <v>1.1279409552562389E-2</v>
      </c>
      <c r="O166" s="150">
        <v>1.5851477526783941E-3</v>
      </c>
      <c r="P166" s="151">
        <v>5.9616338763905279E-3</v>
      </c>
      <c r="Q166" s="129"/>
    </row>
    <row r="167" spans="1:17" ht="46" x14ac:dyDescent="0.35">
      <c r="A167" s="148" t="s">
        <v>135</v>
      </c>
      <c r="B167" s="149">
        <v>4.2716190334242746E-3</v>
      </c>
      <c r="C167" s="150">
        <v>9.4182678956675789E-4</v>
      </c>
      <c r="D167" s="150">
        <v>1.2281315994956861E-3</v>
      </c>
      <c r="E167" s="152">
        <v>0</v>
      </c>
      <c r="F167" s="152">
        <v>0</v>
      </c>
      <c r="G167" s="150">
        <v>1.5098220028310618E-3</v>
      </c>
      <c r="H167" s="150">
        <v>1.1710713531736879E-3</v>
      </c>
      <c r="I167" s="152">
        <v>0</v>
      </c>
      <c r="J167" s="152">
        <v>0</v>
      </c>
      <c r="K167" s="152">
        <v>0</v>
      </c>
      <c r="L167" s="150">
        <v>3.8039424955750348E-3</v>
      </c>
      <c r="M167" s="150">
        <v>5.6058064814045461E-3</v>
      </c>
      <c r="N167" s="150">
        <v>2.1619802556092148E-3</v>
      </c>
      <c r="O167" s="150">
        <v>2.1924446422636342E-3</v>
      </c>
      <c r="P167" s="151">
        <v>1.9120149458752144E-3</v>
      </c>
      <c r="Q167" s="129"/>
    </row>
    <row r="168" spans="1:17" ht="57.5" x14ac:dyDescent="0.35">
      <c r="A168" s="148" t="s">
        <v>136</v>
      </c>
      <c r="B168" s="149">
        <v>5.5618790269145964E-2</v>
      </c>
      <c r="C168" s="150">
        <v>5.0222278153079815E-2</v>
      </c>
      <c r="D168" s="150">
        <v>4.5257513299090467E-2</v>
      </c>
      <c r="E168" s="150">
        <v>4.7661510783971781E-2</v>
      </c>
      <c r="F168" s="150">
        <v>4.2103372971293199E-2</v>
      </c>
      <c r="G168" s="150">
        <v>5.6143241577899454E-2</v>
      </c>
      <c r="H168" s="150">
        <v>3.8460065542402347E-2</v>
      </c>
      <c r="I168" s="150">
        <v>4.8787506740757394E-2</v>
      </c>
      <c r="J168" s="150">
        <v>4.8518874299279084E-2</v>
      </c>
      <c r="K168" s="150">
        <v>4.1418504655939367E-2</v>
      </c>
      <c r="L168" s="150">
        <v>7.7615435760491512E-3</v>
      </c>
      <c r="M168" s="150">
        <v>6.4500884513178092E-2</v>
      </c>
      <c r="N168" s="150">
        <v>6.2604226482983957E-2</v>
      </c>
      <c r="O168" s="150">
        <v>7.0682708478608858E-2</v>
      </c>
      <c r="P168" s="151">
        <v>6.5492299255720768E-2</v>
      </c>
      <c r="Q168" s="129"/>
    </row>
    <row r="169" spans="1:17" ht="92" x14ac:dyDescent="0.35">
      <c r="A169" s="148" t="s">
        <v>137</v>
      </c>
      <c r="B169" s="149">
        <v>0.17457564409000645</v>
      </c>
      <c r="C169" s="150">
        <v>0.15416032091900303</v>
      </c>
      <c r="D169" s="150">
        <v>8.6377962182794518E-2</v>
      </c>
      <c r="E169" s="150">
        <v>2.8147470005843014E-2</v>
      </c>
      <c r="F169" s="150">
        <v>1.2401688509589486E-2</v>
      </c>
      <c r="G169" s="150">
        <v>0.16740092788233266</v>
      </c>
      <c r="H169" s="150">
        <v>8.3847444833778359E-2</v>
      </c>
      <c r="I169" s="150">
        <v>3.7420213965855258E-2</v>
      </c>
      <c r="J169" s="150">
        <v>2.075531116693349E-2</v>
      </c>
      <c r="K169" s="150">
        <v>8.4958840980394572E-3</v>
      </c>
      <c r="L169" s="150">
        <v>8.7156241049752697E-2</v>
      </c>
      <c r="M169" s="150">
        <v>0.22433785420365046</v>
      </c>
      <c r="N169" s="150">
        <v>0.16436869606237942</v>
      </c>
      <c r="O169" s="150">
        <v>0.18049760368483059</v>
      </c>
      <c r="P169" s="151">
        <v>0.12078683047809796</v>
      </c>
      <c r="Q169" s="129"/>
    </row>
    <row r="170" spans="1:17" ht="138" x14ac:dyDescent="0.35">
      <c r="A170" s="148" t="s">
        <v>138</v>
      </c>
      <c r="B170" s="149">
        <v>1.5352809851176157E-3</v>
      </c>
      <c r="C170" s="150">
        <v>2.3179163960974107E-3</v>
      </c>
      <c r="D170" s="150">
        <v>2.3008265894993072E-3</v>
      </c>
      <c r="E170" s="150">
        <v>1.0124003502915851E-3</v>
      </c>
      <c r="F170" s="150">
        <v>3.7847768348842238E-4</v>
      </c>
      <c r="G170" s="150">
        <v>2.9198821021596101E-3</v>
      </c>
      <c r="H170" s="150">
        <v>1.529050061758735E-3</v>
      </c>
      <c r="I170" s="150">
        <v>9.1795010554629117E-4</v>
      </c>
      <c r="J170" s="150">
        <v>9.1536836305126446E-4</v>
      </c>
      <c r="K170" s="150">
        <v>3.5909977196085352E-4</v>
      </c>
      <c r="L170" s="152">
        <v>0</v>
      </c>
      <c r="M170" s="150">
        <v>2.1532000575409196E-3</v>
      </c>
      <c r="N170" s="150">
        <v>1.1450687639048538E-3</v>
      </c>
      <c r="O170" s="150">
        <v>1.3357962490427953E-3</v>
      </c>
      <c r="P170" s="151">
        <v>6.0774061243097088E-3</v>
      </c>
      <c r="Q170" s="129"/>
    </row>
    <row r="171" spans="1:17" ht="46" x14ac:dyDescent="0.35">
      <c r="A171" s="148" t="s">
        <v>139</v>
      </c>
      <c r="B171" s="149">
        <v>4.6889708201117456E-3</v>
      </c>
      <c r="C171" s="150">
        <v>7.6500033522593019E-4</v>
      </c>
      <c r="D171" s="150">
        <v>3.9548619556074594E-4</v>
      </c>
      <c r="E171" s="150">
        <v>1.3362792466598195E-4</v>
      </c>
      <c r="F171" s="152">
        <v>0</v>
      </c>
      <c r="G171" s="150">
        <v>4.5084802085767007E-3</v>
      </c>
      <c r="H171" s="150">
        <v>6.5308631051178966E-4</v>
      </c>
      <c r="I171" s="150">
        <v>1.7372478905865472E-4</v>
      </c>
      <c r="J171" s="152">
        <v>0</v>
      </c>
      <c r="K171" s="152">
        <v>0</v>
      </c>
      <c r="L171" s="150">
        <v>2.3118876341470178E-3</v>
      </c>
      <c r="M171" s="152">
        <v>0</v>
      </c>
      <c r="N171" s="150">
        <v>1.1780750955454194E-3</v>
      </c>
      <c r="O171" s="152">
        <v>0</v>
      </c>
      <c r="P171" s="153">
        <v>0</v>
      </c>
      <c r="Q171" s="129"/>
    </row>
    <row r="172" spans="1:17" ht="34.5" x14ac:dyDescent="0.35">
      <c r="A172" s="148" t="s">
        <v>140</v>
      </c>
      <c r="B172" s="149">
        <v>0.40960949452896928</v>
      </c>
      <c r="C172" s="150">
        <v>0.3201375289521261</v>
      </c>
      <c r="D172" s="150">
        <v>0.28544835902454085</v>
      </c>
      <c r="E172" s="150">
        <v>0.38633107460826682</v>
      </c>
      <c r="F172" s="150">
        <v>0.42924493993844465</v>
      </c>
      <c r="G172" s="150">
        <v>0.25449065182591357</v>
      </c>
      <c r="H172" s="150">
        <v>0.25737729481782506</v>
      </c>
      <c r="I172" s="150">
        <v>0.35978070776160131</v>
      </c>
      <c r="J172" s="150">
        <v>0.40718444652265767</v>
      </c>
      <c r="K172" s="150">
        <v>0.44350097458285642</v>
      </c>
      <c r="L172" s="150">
        <v>0.46146511508053389</v>
      </c>
      <c r="M172" s="150">
        <v>0.42024851669563312</v>
      </c>
      <c r="N172" s="150">
        <v>0.47843278380279292</v>
      </c>
      <c r="O172" s="150">
        <v>0.45962018563967211</v>
      </c>
      <c r="P172" s="151">
        <v>0.46947663284537822</v>
      </c>
      <c r="Q172" s="129"/>
    </row>
    <row r="173" spans="1:17" ht="23" x14ac:dyDescent="0.35">
      <c r="A173" s="148" t="s">
        <v>141</v>
      </c>
      <c r="B173" s="149">
        <v>0.68017224904138263</v>
      </c>
      <c r="C173" s="150">
        <v>0.38988408481456055</v>
      </c>
      <c r="D173" s="150">
        <v>0.30510148890765709</v>
      </c>
      <c r="E173" s="150">
        <v>0.29747130235662794</v>
      </c>
      <c r="F173" s="150">
        <v>0.361456902699622</v>
      </c>
      <c r="G173" s="150">
        <v>0.2184461815338099</v>
      </c>
      <c r="H173" s="150">
        <v>0.25661406186971153</v>
      </c>
      <c r="I173" s="150">
        <v>0.26643733395587027</v>
      </c>
      <c r="J173" s="150">
        <v>0.32114126154394618</v>
      </c>
      <c r="K173" s="150">
        <v>0.37311397813426644</v>
      </c>
      <c r="L173" s="150">
        <v>0.81820409675420147</v>
      </c>
      <c r="M173" s="150">
        <v>0.77213173484139175</v>
      </c>
      <c r="N173" s="150">
        <v>0.78022346152837008</v>
      </c>
      <c r="O173" s="150">
        <v>0.81311501287692389</v>
      </c>
      <c r="P173" s="151">
        <v>0.78770896230888099</v>
      </c>
      <c r="Q173" s="129"/>
    </row>
    <row r="174" spans="1:17" ht="69" x14ac:dyDescent="0.35">
      <c r="A174" s="148" t="s">
        <v>142</v>
      </c>
      <c r="B174" s="154">
        <v>2.0673298672841027</v>
      </c>
      <c r="C174" s="152">
        <v>1.998459199348916</v>
      </c>
      <c r="D174" s="152">
        <v>1.9450800812522395</v>
      </c>
      <c r="E174" s="152">
        <v>1.913127140539751</v>
      </c>
      <c r="F174" s="152">
        <v>1.6419424093025095</v>
      </c>
      <c r="G174" s="152">
        <v>2.1095254022581194</v>
      </c>
      <c r="H174" s="152">
        <v>1.9971030658377544</v>
      </c>
      <c r="I174" s="152">
        <v>1.9429908074574531</v>
      </c>
      <c r="J174" s="152">
        <v>1.9859065550651922</v>
      </c>
      <c r="K174" s="152">
        <v>1.4983537283373665</v>
      </c>
      <c r="L174" s="152">
        <v>2.4214356374160535</v>
      </c>
      <c r="M174" s="152">
        <v>1.8556669795316898</v>
      </c>
      <c r="N174" s="152">
        <v>1.8541206357541804</v>
      </c>
      <c r="O174" s="152">
        <v>1.6727105109452138</v>
      </c>
      <c r="P174" s="153">
        <v>1.5009137116163398</v>
      </c>
      <c r="Q174" s="129"/>
    </row>
    <row r="175" spans="1:17" ht="46" x14ac:dyDescent="0.35">
      <c r="A175" s="148" t="s">
        <v>143</v>
      </c>
      <c r="B175" s="149">
        <v>0.1015975306742604</v>
      </c>
      <c r="C175" s="150">
        <v>6.066001242269925E-2</v>
      </c>
      <c r="D175" s="150">
        <v>3.2173213062570941E-2</v>
      </c>
      <c r="E175" s="150">
        <v>1.6782591027438565E-2</v>
      </c>
      <c r="F175" s="150">
        <v>8.2511691656329926E-3</v>
      </c>
      <c r="G175" s="150">
        <v>1.7954852113217595E-2</v>
      </c>
      <c r="H175" s="150">
        <v>2.1165449699314474E-2</v>
      </c>
      <c r="I175" s="150">
        <v>1.9695775148482846E-2</v>
      </c>
      <c r="J175" s="150">
        <v>7.5432269186195642E-3</v>
      </c>
      <c r="K175" s="150">
        <v>9.836673461453992E-3</v>
      </c>
      <c r="L175" s="150">
        <v>0.13150317408783824</v>
      </c>
      <c r="M175" s="150">
        <v>0.1066653601564162</v>
      </c>
      <c r="N175" s="150">
        <v>0.14025732305166555</v>
      </c>
      <c r="O175" s="150">
        <v>0.17426733960930244</v>
      </c>
      <c r="P175" s="151">
        <v>0.11712490094458644</v>
      </c>
      <c r="Q175" s="129"/>
    </row>
    <row r="176" spans="1:17" ht="46" x14ac:dyDescent="0.35">
      <c r="A176" s="148" t="s">
        <v>144</v>
      </c>
      <c r="B176" s="149">
        <v>2.9274497995051864E-2</v>
      </c>
      <c r="C176" s="150">
        <v>1.7859058530541844E-2</v>
      </c>
      <c r="D176" s="150">
        <v>1.3507734590782491E-2</v>
      </c>
      <c r="E176" s="150">
        <v>7.294567723475631E-3</v>
      </c>
      <c r="F176" s="150">
        <v>3.8692470096132205E-3</v>
      </c>
      <c r="G176" s="150">
        <v>3.826603725501409E-3</v>
      </c>
      <c r="H176" s="150">
        <v>5.5836100545348334E-3</v>
      </c>
      <c r="I176" s="150">
        <v>5.758728475198086E-3</v>
      </c>
      <c r="J176" s="150">
        <v>5.6240515616599769E-3</v>
      </c>
      <c r="K176" s="150">
        <v>3.8214438043689784E-3</v>
      </c>
      <c r="L176" s="150">
        <v>3.7469433343225146E-2</v>
      </c>
      <c r="M176" s="150">
        <v>3.0023139818771024E-2</v>
      </c>
      <c r="N176" s="150">
        <v>4.1817363080977277E-2</v>
      </c>
      <c r="O176" s="150">
        <v>5.5490960764002284E-2</v>
      </c>
      <c r="P176" s="151">
        <v>7.0534445641206228E-2</v>
      </c>
      <c r="Q176" s="129"/>
    </row>
    <row r="177" spans="1:17" ht="46" x14ac:dyDescent="0.35">
      <c r="A177" s="148" t="s">
        <v>145</v>
      </c>
      <c r="B177" s="149">
        <v>4.1697370635557986E-2</v>
      </c>
      <c r="C177" s="150">
        <v>2.4481302744964163E-2</v>
      </c>
      <c r="D177" s="150">
        <v>1.4800328869565367E-2</v>
      </c>
      <c r="E177" s="150">
        <v>1.1623333283757174E-2</v>
      </c>
      <c r="F177" s="150">
        <v>1.3251276038078814E-2</v>
      </c>
      <c r="G177" s="150">
        <v>5.9177988449099295E-3</v>
      </c>
      <c r="H177" s="150">
        <v>5.8666641991759819E-3</v>
      </c>
      <c r="I177" s="150">
        <v>9.7511484046281845E-3</v>
      </c>
      <c r="J177" s="150">
        <v>4.7010606296491991E-3</v>
      </c>
      <c r="K177" s="150">
        <v>1.717375359762164E-2</v>
      </c>
      <c r="L177" s="150">
        <v>3.6793914939019956E-2</v>
      </c>
      <c r="M177" s="150">
        <v>5.5395099188270243E-2</v>
      </c>
      <c r="N177" s="150">
        <v>7.2131749460761257E-2</v>
      </c>
      <c r="O177" s="150">
        <v>5.1299473721358735E-2</v>
      </c>
      <c r="P177" s="151">
        <v>0.10254526128582304</v>
      </c>
      <c r="Q177" s="129"/>
    </row>
    <row r="178" spans="1:17" ht="34.5" x14ac:dyDescent="0.35">
      <c r="A178" s="148" t="s">
        <v>146</v>
      </c>
      <c r="B178" s="149">
        <v>0.12104438421436881</v>
      </c>
      <c r="C178" s="150">
        <v>4.7915080529252294E-2</v>
      </c>
      <c r="D178" s="150">
        <v>3.4922736443987121E-2</v>
      </c>
      <c r="E178" s="150">
        <v>1.5218953907428161E-2</v>
      </c>
      <c r="F178" s="150">
        <v>3.7362227770489308E-3</v>
      </c>
      <c r="G178" s="150">
        <v>8.0915426845272562E-3</v>
      </c>
      <c r="H178" s="150">
        <v>2.0182390061441541E-2</v>
      </c>
      <c r="I178" s="150">
        <v>1.5254091811859088E-2</v>
      </c>
      <c r="J178" s="150">
        <v>9.707310669400759E-3</v>
      </c>
      <c r="K178" s="150">
        <v>4.6566685298552249E-3</v>
      </c>
      <c r="L178" s="150">
        <v>0.14781141844972892</v>
      </c>
      <c r="M178" s="150">
        <v>0.1441551553274478</v>
      </c>
      <c r="N178" s="150">
        <v>0.1702121210323288</v>
      </c>
      <c r="O178" s="150">
        <v>0.13746092777582539</v>
      </c>
      <c r="P178" s="151">
        <v>0.1363551470087874</v>
      </c>
      <c r="Q178" s="129"/>
    </row>
    <row r="179" spans="1:17" ht="34.5" x14ac:dyDescent="0.35">
      <c r="A179" s="148" t="s">
        <v>147</v>
      </c>
      <c r="B179" s="149">
        <v>1.7610254528275717E-2</v>
      </c>
      <c r="C179" s="150">
        <v>1.5129918349461419E-2</v>
      </c>
      <c r="D179" s="150">
        <v>9.8961283411853895E-3</v>
      </c>
      <c r="E179" s="150">
        <v>1.6719546454153325E-3</v>
      </c>
      <c r="F179" s="150">
        <v>4.0632318092134303E-3</v>
      </c>
      <c r="G179" s="150">
        <v>4.4109228555853355E-3</v>
      </c>
      <c r="H179" s="150">
        <v>5.7481890968665711E-3</v>
      </c>
      <c r="I179" s="150">
        <v>3.0732203974068823E-3</v>
      </c>
      <c r="J179" s="150">
        <v>1.7955929619864824E-3</v>
      </c>
      <c r="K179" s="150">
        <v>4.0409522400095222E-3</v>
      </c>
      <c r="L179" s="150">
        <v>1.0331697529319067E-2</v>
      </c>
      <c r="M179" s="150">
        <v>2.4926230664886608E-2</v>
      </c>
      <c r="N179" s="150">
        <v>3.0028939951582404E-2</v>
      </c>
      <c r="O179" s="150">
        <v>4.8060143149234243E-2</v>
      </c>
      <c r="P179" s="151">
        <v>3.5466108358296895E-2</v>
      </c>
      <c r="Q179" s="129"/>
    </row>
    <row r="180" spans="1:17" ht="34.5" x14ac:dyDescent="0.35">
      <c r="A180" s="148" t="s">
        <v>148</v>
      </c>
      <c r="B180" s="149">
        <v>1.4440990285378069E-2</v>
      </c>
      <c r="C180" s="150">
        <v>1.298344012309847E-2</v>
      </c>
      <c r="D180" s="150">
        <v>1.0002857874558294E-2</v>
      </c>
      <c r="E180" s="150">
        <v>5.1771288405449119E-3</v>
      </c>
      <c r="F180" s="150">
        <v>9.4285074328735417E-3</v>
      </c>
      <c r="G180" s="150">
        <v>5.7177030285484147E-3</v>
      </c>
      <c r="H180" s="150">
        <v>5.4041105326422005E-3</v>
      </c>
      <c r="I180" s="150">
        <v>1.741688752016443E-3</v>
      </c>
      <c r="J180" s="150">
        <v>7.1343405905795725E-3</v>
      </c>
      <c r="K180" s="150">
        <v>9.9392716758060183E-3</v>
      </c>
      <c r="L180" s="150">
        <v>1.4404770217715713E-2</v>
      </c>
      <c r="M180" s="150">
        <v>1.6767316283592223E-2</v>
      </c>
      <c r="N180" s="150">
        <v>2.6613783607766138E-2</v>
      </c>
      <c r="O180" s="150">
        <v>2.9166702144017113E-2</v>
      </c>
      <c r="P180" s="151">
        <v>4.7068236649884548E-2</v>
      </c>
      <c r="Q180" s="129"/>
    </row>
    <row r="181" spans="1:17" ht="57.5" x14ac:dyDescent="0.35">
      <c r="A181" s="148" t="s">
        <v>149</v>
      </c>
      <c r="B181" s="149">
        <v>0.48851773390513836</v>
      </c>
      <c r="C181" s="150">
        <v>0.17366102552336182</v>
      </c>
      <c r="D181" s="150">
        <v>8.5450439215585636E-2</v>
      </c>
      <c r="E181" s="150">
        <v>3.3736634586019984E-2</v>
      </c>
      <c r="F181" s="150">
        <v>1.6266817159227759E-2</v>
      </c>
      <c r="G181" s="150">
        <v>6.369911899176775E-2</v>
      </c>
      <c r="H181" s="150">
        <v>4.8007012153680827E-2</v>
      </c>
      <c r="I181" s="150">
        <v>3.4706683037082027E-2</v>
      </c>
      <c r="J181" s="150">
        <v>1.3420707530795552E-2</v>
      </c>
      <c r="K181" s="150">
        <v>1.9227432435064837E-2</v>
      </c>
      <c r="L181" s="150">
        <v>0.62413526226155136</v>
      </c>
      <c r="M181" s="150">
        <v>0.58036186597607975</v>
      </c>
      <c r="N181" s="150">
        <v>0.52370977306579036</v>
      </c>
      <c r="O181" s="150">
        <v>0.47272191464839491</v>
      </c>
      <c r="P181" s="151">
        <v>0.41973335188518074</v>
      </c>
      <c r="Q181" s="129"/>
    </row>
    <row r="182" spans="1:17" ht="57.5" x14ac:dyDescent="0.35">
      <c r="A182" s="148" t="s">
        <v>150</v>
      </c>
      <c r="B182" s="149">
        <v>1.7471870328876673E-2</v>
      </c>
      <c r="C182" s="150">
        <v>2.182883350077142E-2</v>
      </c>
      <c r="D182" s="150">
        <v>1.3988829992113127E-2</v>
      </c>
      <c r="E182" s="150">
        <v>5.3035427218316887E-3</v>
      </c>
      <c r="F182" s="150">
        <v>4.4297320965210773E-4</v>
      </c>
      <c r="G182" s="150">
        <v>1.3343242420042608E-3</v>
      </c>
      <c r="H182" s="150">
        <v>7.8335918812027193E-3</v>
      </c>
      <c r="I182" s="150">
        <v>2.2955331098849993E-3</v>
      </c>
      <c r="J182" s="150">
        <v>1.6495859868796083E-3</v>
      </c>
      <c r="K182" s="150">
        <v>6.0353925946417708E-4</v>
      </c>
      <c r="L182" s="150">
        <v>1.2104958830932992E-2</v>
      </c>
      <c r="M182" s="150">
        <v>1.4023671741210001E-2</v>
      </c>
      <c r="N182" s="150">
        <v>4.7576736188667569E-2</v>
      </c>
      <c r="O182" s="150">
        <v>5.9714098447184331E-2</v>
      </c>
      <c r="P182" s="151">
        <v>9.777227149042779E-2</v>
      </c>
      <c r="Q182" s="129"/>
    </row>
    <row r="183" spans="1:17" ht="57.5" x14ac:dyDescent="0.35">
      <c r="A183" s="148" t="s">
        <v>151</v>
      </c>
      <c r="B183" s="149">
        <v>1.1921215924323692E-3</v>
      </c>
      <c r="C183" s="150">
        <v>2.3457094095273162E-3</v>
      </c>
      <c r="D183" s="150">
        <v>1.6345118266320976E-3</v>
      </c>
      <c r="E183" s="150">
        <v>4.0063960637588207E-4</v>
      </c>
      <c r="F183" s="150">
        <v>2.9017683129592289E-4</v>
      </c>
      <c r="G183" s="150">
        <v>1.3575774142687571E-3</v>
      </c>
      <c r="H183" s="150">
        <v>3.0858217934461902E-4</v>
      </c>
      <c r="I183" s="152">
        <v>0</v>
      </c>
      <c r="J183" s="150">
        <v>4.7482148379391454E-4</v>
      </c>
      <c r="K183" s="152">
        <v>0</v>
      </c>
      <c r="L183" s="152">
        <v>0</v>
      </c>
      <c r="M183" s="150">
        <v>2.8529821160777923E-3</v>
      </c>
      <c r="N183" s="150">
        <v>1.3178844819182951E-3</v>
      </c>
      <c r="O183" s="150">
        <v>3.3859080935653763E-3</v>
      </c>
      <c r="P183" s="151">
        <v>1.3279157439640967E-2</v>
      </c>
      <c r="Q183" s="129"/>
    </row>
    <row r="184" spans="1:17" ht="34.5" x14ac:dyDescent="0.35">
      <c r="A184" s="148" t="s">
        <v>152</v>
      </c>
      <c r="B184" s="149">
        <v>0.35959220283147675</v>
      </c>
      <c r="C184" s="150">
        <v>0.17312726197709455</v>
      </c>
      <c r="D184" s="150">
        <v>0.11317607605397204</v>
      </c>
      <c r="E184" s="150">
        <v>8.553242854190149E-2</v>
      </c>
      <c r="F184" s="150">
        <v>4.4936035605664067E-2</v>
      </c>
      <c r="G184" s="150">
        <v>0.12716018537867674</v>
      </c>
      <c r="H184" s="150">
        <v>9.1156273365110008E-2</v>
      </c>
      <c r="I184" s="150">
        <v>9.9801412372210407E-2</v>
      </c>
      <c r="J184" s="150">
        <v>5.8557284801646924E-2</v>
      </c>
      <c r="K184" s="150">
        <v>3.9529406234247132E-2</v>
      </c>
      <c r="L184" s="150">
        <v>0.44402599705701035</v>
      </c>
      <c r="M184" s="150">
        <v>0.4295324639810742</v>
      </c>
      <c r="N184" s="150">
        <v>0.30703753043359577</v>
      </c>
      <c r="O184" s="150">
        <v>0.34656898463062336</v>
      </c>
      <c r="P184" s="151">
        <v>0.26337749139091887</v>
      </c>
      <c r="Q184" s="129"/>
    </row>
    <row r="185" spans="1:17" ht="34.5" x14ac:dyDescent="0.35">
      <c r="A185" s="148" t="s">
        <v>153</v>
      </c>
      <c r="B185" s="149">
        <v>0.15681252933185916</v>
      </c>
      <c r="C185" s="150">
        <v>9.7320773478224668E-2</v>
      </c>
      <c r="D185" s="150">
        <v>6.3484286828604797E-2</v>
      </c>
      <c r="E185" s="150">
        <v>3.4246693349496267E-2</v>
      </c>
      <c r="F185" s="150">
        <v>2.1384984755731851E-2</v>
      </c>
      <c r="G185" s="150">
        <v>7.014607608760498E-2</v>
      </c>
      <c r="H185" s="150">
        <v>4.7830932549268373E-2</v>
      </c>
      <c r="I185" s="150">
        <v>2.7082371654369872E-2</v>
      </c>
      <c r="J185" s="150">
        <v>2.9984962763474492E-2</v>
      </c>
      <c r="K185" s="150">
        <v>2.2444893561762078E-2</v>
      </c>
      <c r="L185" s="150">
        <v>0.13947034350062965</v>
      </c>
      <c r="M185" s="150">
        <v>0.1603145741294893</v>
      </c>
      <c r="N185" s="150">
        <v>0.21685633005242197</v>
      </c>
      <c r="O185" s="150">
        <v>0.18832042494198081</v>
      </c>
      <c r="P185" s="151">
        <v>0.20867955413656239</v>
      </c>
      <c r="Q185" s="129"/>
    </row>
    <row r="186" spans="1:17" ht="34.5" x14ac:dyDescent="0.35">
      <c r="A186" s="148" t="s">
        <v>154</v>
      </c>
      <c r="B186" s="149">
        <v>5.1045744506956245E-2</v>
      </c>
      <c r="C186" s="150">
        <v>5.3251472991851075E-2</v>
      </c>
      <c r="D186" s="150">
        <v>3.2621712355241209E-2</v>
      </c>
      <c r="E186" s="150">
        <v>2.0446911541136193E-2</v>
      </c>
      <c r="F186" s="150">
        <v>2.5000013640811818E-2</v>
      </c>
      <c r="G186" s="150">
        <v>1.5487085545134191E-2</v>
      </c>
      <c r="H186" s="150">
        <v>2.1157208398920144E-2</v>
      </c>
      <c r="I186" s="150">
        <v>1.8418627222018407E-2</v>
      </c>
      <c r="J186" s="150">
        <v>2.3568524317052808E-2</v>
      </c>
      <c r="K186" s="150">
        <v>1.9670328394517253E-2</v>
      </c>
      <c r="L186" s="150">
        <v>3.7485512658475856E-2</v>
      </c>
      <c r="M186" s="150">
        <v>5.3014454311213002E-2</v>
      </c>
      <c r="N186" s="150">
        <v>0.117506357546936</v>
      </c>
      <c r="O186" s="150">
        <v>0.13738504302389881</v>
      </c>
      <c r="P186" s="151">
        <v>0.14836561668561732</v>
      </c>
      <c r="Q186" s="129"/>
    </row>
    <row r="187" spans="1:17" ht="34.5" x14ac:dyDescent="0.35">
      <c r="A187" s="148" t="s">
        <v>155</v>
      </c>
      <c r="B187" s="149">
        <v>0.25921362449819924</v>
      </c>
      <c r="C187" s="150">
        <v>0.12418341196091627</v>
      </c>
      <c r="D187" s="150">
        <v>9.8294143048394234E-2</v>
      </c>
      <c r="E187" s="150">
        <v>9.8243679850791146E-2</v>
      </c>
      <c r="F187" s="150">
        <v>7.1946925893831212E-2</v>
      </c>
      <c r="G187" s="150">
        <v>7.7977597536251872E-2</v>
      </c>
      <c r="H187" s="150">
        <v>7.5924121564499431E-2</v>
      </c>
      <c r="I187" s="150">
        <v>9.3774632218544235E-2</v>
      </c>
      <c r="J187" s="150">
        <v>9.180389183177276E-2</v>
      </c>
      <c r="K187" s="150">
        <v>6.7481961221783626E-2</v>
      </c>
      <c r="L187" s="150">
        <v>0.29912848798402109</v>
      </c>
      <c r="M187" s="150">
        <v>0.30479266925999465</v>
      </c>
      <c r="N187" s="150">
        <v>0.27672048756358486</v>
      </c>
      <c r="O187" s="150">
        <v>0.25471649352266446</v>
      </c>
      <c r="P187" s="151">
        <v>0.27010864048366551</v>
      </c>
      <c r="Q187" s="129"/>
    </row>
    <row r="188" spans="1:17" ht="34.5" x14ac:dyDescent="0.35">
      <c r="A188" s="148" t="s">
        <v>156</v>
      </c>
      <c r="B188" s="149">
        <v>7.9797734461238293E-2</v>
      </c>
      <c r="C188" s="150">
        <v>4.5999810559179947E-2</v>
      </c>
      <c r="D188" s="150">
        <v>4.2550305138922426E-2</v>
      </c>
      <c r="E188" s="150">
        <v>2.8788631162217714E-2</v>
      </c>
      <c r="F188" s="150">
        <v>2.9412415678558332E-2</v>
      </c>
      <c r="G188" s="150">
        <v>2.3615099612358609E-2</v>
      </c>
      <c r="H188" s="150">
        <v>3.542349585889263E-2</v>
      </c>
      <c r="I188" s="150">
        <v>2.072366516480258E-2</v>
      </c>
      <c r="J188" s="150">
        <v>2.7659974037532745E-2</v>
      </c>
      <c r="K188" s="150">
        <v>3.5348016331313785E-2</v>
      </c>
      <c r="L188" s="150">
        <v>7.4964214793918169E-2</v>
      </c>
      <c r="M188" s="150">
        <v>8.6133822665567281E-2</v>
      </c>
      <c r="N188" s="150">
        <v>0.12828135363029108</v>
      </c>
      <c r="O188" s="150">
        <v>0.10487047024696095</v>
      </c>
      <c r="P188" s="151">
        <v>0.10591134325718526</v>
      </c>
      <c r="Q188" s="129"/>
    </row>
    <row r="189" spans="1:17" ht="34.5" x14ac:dyDescent="0.35">
      <c r="A189" s="148" t="s">
        <v>157</v>
      </c>
      <c r="B189" s="149">
        <v>2.0845567434723784E-2</v>
      </c>
      <c r="C189" s="150">
        <v>2.2636540655496615E-2</v>
      </c>
      <c r="D189" s="150">
        <v>2.0535603540866792E-2</v>
      </c>
      <c r="E189" s="150">
        <v>1.4066954624258266E-2</v>
      </c>
      <c r="F189" s="150">
        <v>1.8886541698706953E-2</v>
      </c>
      <c r="G189" s="150">
        <v>5.0916065503638242E-3</v>
      </c>
      <c r="H189" s="150">
        <v>1.2571324400063363E-2</v>
      </c>
      <c r="I189" s="150">
        <v>1.4012624683944786E-2</v>
      </c>
      <c r="J189" s="150">
        <v>2.0574984880140697E-2</v>
      </c>
      <c r="K189" s="150">
        <v>1.351932955657514E-2</v>
      </c>
      <c r="L189" s="150">
        <v>1.4266238368758713E-2</v>
      </c>
      <c r="M189" s="150">
        <v>2.5726677765977462E-2</v>
      </c>
      <c r="N189" s="150">
        <v>4.4764596732891668E-2</v>
      </c>
      <c r="O189" s="150">
        <v>4.921631546493753E-2</v>
      </c>
      <c r="P189" s="151">
        <v>9.8074646667868873E-2</v>
      </c>
      <c r="Q189" s="129"/>
    </row>
    <row r="190" spans="1:17" ht="69" x14ac:dyDescent="0.35">
      <c r="A190" s="148" t="s">
        <v>158</v>
      </c>
      <c r="B190" s="149">
        <v>0.35714120604215521</v>
      </c>
      <c r="C190" s="150">
        <v>0.23176176005351468</v>
      </c>
      <c r="D190" s="150">
        <v>0.15078598724814704</v>
      </c>
      <c r="E190" s="150">
        <v>0.15231525744779614</v>
      </c>
      <c r="F190" s="150">
        <v>8.965510154336441E-2</v>
      </c>
      <c r="G190" s="150">
        <v>0.20279575425327742</v>
      </c>
      <c r="H190" s="150">
        <v>0.12536297164283203</v>
      </c>
      <c r="I190" s="150">
        <v>0.16906292129266021</v>
      </c>
      <c r="J190" s="150">
        <v>0.12955803933604032</v>
      </c>
      <c r="K190" s="150">
        <v>8.5143529590713821E-2</v>
      </c>
      <c r="L190" s="150">
        <v>0.39670701936948199</v>
      </c>
      <c r="M190" s="150">
        <v>0.40782146225496813</v>
      </c>
      <c r="N190" s="150">
        <v>0.31417120407558147</v>
      </c>
      <c r="O190" s="150">
        <v>0.32795146143020348</v>
      </c>
      <c r="P190" s="151">
        <v>0.28819700491627609</v>
      </c>
      <c r="Q190" s="129"/>
    </row>
    <row r="191" spans="1:17" ht="80.5" x14ac:dyDescent="0.35">
      <c r="A191" s="148" t="s">
        <v>159</v>
      </c>
      <c r="B191" s="149">
        <v>0.28323904245756187</v>
      </c>
      <c r="C191" s="150">
        <v>0.23160164057368446</v>
      </c>
      <c r="D191" s="150">
        <v>0.16556360907847414</v>
      </c>
      <c r="E191" s="150">
        <v>0.15516353112922976</v>
      </c>
      <c r="F191" s="150">
        <v>8.1122527452286555E-2</v>
      </c>
      <c r="G191" s="150">
        <v>0.21330058622750864</v>
      </c>
      <c r="H191" s="150">
        <v>0.15225082005681692</v>
      </c>
      <c r="I191" s="150">
        <v>0.14122422765040343</v>
      </c>
      <c r="J191" s="150">
        <v>0.13386241079991756</v>
      </c>
      <c r="K191" s="150">
        <v>7.0300348151393272E-2</v>
      </c>
      <c r="L191" s="150">
        <v>0.25467704498378119</v>
      </c>
      <c r="M191" s="150">
        <v>0.26727583921357162</v>
      </c>
      <c r="N191" s="150">
        <v>0.3378596165304249</v>
      </c>
      <c r="O191" s="150">
        <v>0.34603750073094108</v>
      </c>
      <c r="P191" s="151">
        <v>0.31392411590007668</v>
      </c>
      <c r="Q191" s="129"/>
    </row>
    <row r="192" spans="1:17" ht="69" x14ac:dyDescent="0.35">
      <c r="A192" s="148" t="s">
        <v>160</v>
      </c>
      <c r="B192" s="149">
        <v>5.9255376793384849E-2</v>
      </c>
      <c r="C192" s="150">
        <v>7.4102102746206183E-2</v>
      </c>
      <c r="D192" s="150">
        <v>5.1556597265406755E-2</v>
      </c>
      <c r="E192" s="150">
        <v>4.6082161436375696E-2</v>
      </c>
      <c r="F192" s="150">
        <v>2.331997107800746E-2</v>
      </c>
      <c r="G192" s="150">
        <v>6.6371798819174405E-2</v>
      </c>
      <c r="H192" s="150">
        <v>4.6944706481924781E-2</v>
      </c>
      <c r="I192" s="150">
        <v>4.2161571548245819E-2</v>
      </c>
      <c r="J192" s="150">
        <v>3.6429352382635893E-2</v>
      </c>
      <c r="K192" s="150">
        <v>1.8116142102708135E-2</v>
      </c>
      <c r="L192" s="150">
        <v>6.4301475003691766E-2</v>
      </c>
      <c r="M192" s="150">
        <v>5.674007546931583E-2</v>
      </c>
      <c r="N192" s="150">
        <v>6.2523927592477477E-2</v>
      </c>
      <c r="O192" s="150">
        <v>8.359173851327989E-2</v>
      </c>
      <c r="P192" s="151">
        <v>0.12664227680080775</v>
      </c>
      <c r="Q192" s="129"/>
    </row>
    <row r="193" spans="1:17" ht="23" x14ac:dyDescent="0.35">
      <c r="A193" s="148" t="s">
        <v>161</v>
      </c>
      <c r="B193" s="149">
        <v>1.6337336486695393E-2</v>
      </c>
      <c r="C193" s="150">
        <v>1.6559889338842004E-2</v>
      </c>
      <c r="D193" s="150">
        <v>1.1235471497774251E-2</v>
      </c>
      <c r="E193" s="150">
        <v>7.5287877757534245E-3</v>
      </c>
      <c r="F193" s="150">
        <v>2.1697424838365482E-3</v>
      </c>
      <c r="G193" s="150">
        <v>1.4168402287296421E-2</v>
      </c>
      <c r="H193" s="150">
        <v>1.1458345498238444E-2</v>
      </c>
      <c r="I193" s="150">
        <v>1.2499571358008079E-2</v>
      </c>
      <c r="J193" s="150">
        <v>3.5503880203837726E-3</v>
      </c>
      <c r="K193" s="152">
        <v>0</v>
      </c>
      <c r="L193" s="150">
        <v>2.3020129344458986E-2</v>
      </c>
      <c r="M193" s="150">
        <v>2.1610115417978647E-2</v>
      </c>
      <c r="N193" s="150">
        <v>1.0964581894907286E-2</v>
      </c>
      <c r="O193" s="150">
        <v>1.1045345163331655E-2</v>
      </c>
      <c r="P193" s="151">
        <v>1.5268601680145568E-2</v>
      </c>
      <c r="Q193" s="129"/>
    </row>
    <row r="194" spans="1:17" ht="23" x14ac:dyDescent="0.35">
      <c r="A194" s="148" t="s">
        <v>162</v>
      </c>
      <c r="B194" s="149">
        <v>4.748649868012495E-3</v>
      </c>
      <c r="C194" s="150">
        <v>2.6788290397619656E-3</v>
      </c>
      <c r="D194" s="150">
        <v>1.6657771665589567E-3</v>
      </c>
      <c r="E194" s="152">
        <v>0</v>
      </c>
      <c r="F194" s="152">
        <v>0</v>
      </c>
      <c r="G194" s="150">
        <v>7.2210419831383668E-3</v>
      </c>
      <c r="H194" s="150">
        <v>2.1190311183384622E-3</v>
      </c>
      <c r="I194" s="152">
        <v>0</v>
      </c>
      <c r="J194" s="152">
        <v>0</v>
      </c>
      <c r="K194" s="152">
        <v>0</v>
      </c>
      <c r="L194" s="152">
        <v>0</v>
      </c>
      <c r="M194" s="150">
        <v>2.1035259362634884E-3</v>
      </c>
      <c r="N194" s="152">
        <v>0</v>
      </c>
      <c r="O194" s="152">
        <v>0</v>
      </c>
      <c r="P194" s="153">
        <v>0</v>
      </c>
      <c r="Q194" s="129"/>
    </row>
    <row r="195" spans="1:17" ht="34.5" x14ac:dyDescent="0.35">
      <c r="A195" s="148" t="s">
        <v>163</v>
      </c>
      <c r="B195" s="149">
        <v>3.9081250564941611E-3</v>
      </c>
      <c r="C195" s="150">
        <v>6.5121432331621387E-3</v>
      </c>
      <c r="D195" s="150">
        <v>5.0877881699500395E-3</v>
      </c>
      <c r="E195" s="150">
        <v>8.9480560620665735E-3</v>
      </c>
      <c r="F195" s="150">
        <v>4.4758014774700419E-4</v>
      </c>
      <c r="G195" s="150">
        <v>1.0586241635345776E-2</v>
      </c>
      <c r="H195" s="150">
        <v>4.6329302500549155E-3</v>
      </c>
      <c r="I195" s="150">
        <v>5.9419217579769566E-3</v>
      </c>
      <c r="J195" s="150">
        <v>7.1497395736888937E-3</v>
      </c>
      <c r="K195" s="150">
        <v>6.0981609053568811E-4</v>
      </c>
      <c r="L195" s="152">
        <v>0</v>
      </c>
      <c r="M195" s="152">
        <v>0</v>
      </c>
      <c r="N195" s="150">
        <v>2.9150488822333098E-3</v>
      </c>
      <c r="O195" s="152">
        <v>0</v>
      </c>
      <c r="P195" s="151">
        <v>8.5182414355494673E-3</v>
      </c>
      <c r="Q195" s="129"/>
    </row>
    <row r="196" spans="1:17" ht="15" thickBot="1" x14ac:dyDescent="0.4">
      <c r="A196" s="155" t="s">
        <v>164</v>
      </c>
      <c r="B196" s="156">
        <v>26153.183169642642</v>
      </c>
      <c r="C196" s="125">
        <v>17542.667851396644</v>
      </c>
      <c r="D196" s="125">
        <v>12472.1224290194</v>
      </c>
      <c r="E196" s="125">
        <v>15880.709903602028</v>
      </c>
      <c r="F196" s="125">
        <v>17756.694161150503</v>
      </c>
      <c r="G196" s="125">
        <v>7169.388442947602</v>
      </c>
      <c r="H196" s="125">
        <v>6544.5859171626516</v>
      </c>
      <c r="I196" s="125">
        <v>11845.179404064775</v>
      </c>
      <c r="J196" s="125">
        <v>23030.198796202745</v>
      </c>
      <c r="K196" s="125">
        <v>16731.122743817501</v>
      </c>
      <c r="L196" s="125">
        <v>29104.160247137825</v>
      </c>
      <c r="M196" s="125">
        <v>33354.306220358994</v>
      </c>
      <c r="N196" s="125">
        <v>34135.199200278395</v>
      </c>
      <c r="O196" s="125">
        <v>37521.949502180229</v>
      </c>
      <c r="P196" s="126">
        <v>55582.336201776445</v>
      </c>
      <c r="Q196" s="129"/>
    </row>
  </sheetData>
  <mergeCells count="32">
    <mergeCell ref="G81:K81"/>
    <mergeCell ref="L81:P81"/>
    <mergeCell ref="C40:D40"/>
    <mergeCell ref="C41:D41"/>
    <mergeCell ref="C42:D42"/>
    <mergeCell ref="C43:C46"/>
    <mergeCell ref="A81:A82"/>
    <mergeCell ref="B81:F81"/>
    <mergeCell ref="C35:D35"/>
    <mergeCell ref="C36:D36"/>
    <mergeCell ref="C37:D37"/>
    <mergeCell ref="C38:D38"/>
    <mergeCell ref="C39:D39"/>
    <mergeCell ref="C19:C20"/>
    <mergeCell ref="C21:I21"/>
    <mergeCell ref="C28:E28"/>
    <mergeCell ref="C30:C31"/>
    <mergeCell ref="C32:D32"/>
    <mergeCell ref="C8:C9"/>
    <mergeCell ref="C10:I10"/>
    <mergeCell ref="C16:I16"/>
    <mergeCell ref="C17:D18"/>
    <mergeCell ref="E17:F17"/>
    <mergeCell ref="H17:H18"/>
    <mergeCell ref="I17:I18"/>
    <mergeCell ref="C5:I5"/>
    <mergeCell ref="C6:D7"/>
    <mergeCell ref="E6:F6"/>
    <mergeCell ref="H6:H7"/>
    <mergeCell ref="I6:I7"/>
    <mergeCell ref="C33:D33"/>
    <mergeCell ref="C34:D34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2020-07-23T15:08:28Z</dcterms:modified>
</cp:coreProperties>
</file>